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updateLinks="never" codeName="ThisWorkbook"/>
  <mc:AlternateContent xmlns:mc="http://schemas.openxmlformats.org/markup-compatibility/2006">
    <mc:Choice Requires="x15">
      <x15ac:absPath xmlns:x15ac="http://schemas.microsoft.com/office/spreadsheetml/2010/11/ac" url="S:\T&amp;E\FRA\Water Policy 16-0151\Short Form Rate Application\2020 Annual Reports\Forms\"/>
    </mc:Choice>
  </mc:AlternateContent>
  <xr:revisionPtr revIDLastSave="0" documentId="13_ncr:1_{DB683746-07B1-420D-B2B7-45309B91D6E6}" xr6:coauthVersionLast="45" xr6:coauthVersionMax="45" xr10:uidLastSave="{00000000-0000-0000-0000-000000000000}"/>
  <bookViews>
    <workbookView xWindow="-120" yWindow="-120" windowWidth="29040" windowHeight="15840" tabRatio="886" activeTab="1" xr2:uid="{00000000-000D-0000-FFFF-FFFF00000000}"/>
  </bookViews>
  <sheets>
    <sheet name="AR TOC" sheetId="38" r:id="rId1"/>
    <sheet name="AR1" sheetId="34" r:id="rId2"/>
    <sheet name="AR2" sheetId="56" r:id="rId3"/>
    <sheet name="AR2-2" sheetId="103" r:id="rId4"/>
    <sheet name="AR3" sheetId="100" r:id="rId5"/>
    <sheet name="AR4" sheetId="50" r:id="rId6"/>
    <sheet name="AR5" sheetId="51" r:id="rId7"/>
    <sheet name="AR6-2" sheetId="101" state="hidden" r:id="rId8"/>
    <sheet name="AR6" sheetId="102" r:id="rId9"/>
    <sheet name="Drop down lists" sheetId="18"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localSheetId="0" hidden="1">[1]pwcc!#REF!</definedName>
    <definedName name="__123Graph_A" localSheetId="3" hidden="1">[1]pwcc!#REF!</definedName>
    <definedName name="__123Graph_A" localSheetId="4" hidden="1">[1]pwcc!#REF!</definedName>
    <definedName name="__123Graph_A" localSheetId="8" hidden="1">[1]pwcc!#REF!</definedName>
    <definedName name="__123Graph_A" hidden="1">[1]pwcc!#REF!</definedName>
    <definedName name="__123Graph_B" localSheetId="3" hidden="1">[1]pwcc!#REF!</definedName>
    <definedName name="__123Graph_B" hidden="1">[1]pwcc!#REF!</definedName>
    <definedName name="_xlnm._FilterDatabase" localSheetId="9" hidden="1">'Drop down lists'!$M$1:$T$255</definedName>
    <definedName name="_Order1" hidden="1">255</definedName>
    <definedName name="AccDep" localSheetId="3">'[2]WP 2'!$A$7</definedName>
    <definedName name="AccDep" localSheetId="4">#REF!</definedName>
    <definedName name="AccDep" localSheetId="8">#REF!</definedName>
    <definedName name="AccDep" localSheetId="7">'[3]WP 2'!$A$7</definedName>
    <definedName name="AccDep">#REF!</definedName>
    <definedName name="adjustment1" localSheetId="3">#REF!</definedName>
    <definedName name="adjustment1">#REF!</definedName>
    <definedName name="adjustment10" localSheetId="3">#REF!</definedName>
    <definedName name="adjustment10">#REF!</definedName>
    <definedName name="adjustment10a">#REF!</definedName>
    <definedName name="adjustment10b">#REF!</definedName>
    <definedName name="adjustment10c">#REF!</definedName>
    <definedName name="adjustment10d">#REF!</definedName>
    <definedName name="adjustment11">#REF!</definedName>
    <definedName name="adjustment11a" localSheetId="3">[4]schc2!#REF!</definedName>
    <definedName name="adjustment11a">[4]schc2!#REF!</definedName>
    <definedName name="adjustment11b" localSheetId="3">[4]schc2!#REF!</definedName>
    <definedName name="adjustment11b">[4]schc2!#REF!</definedName>
    <definedName name="adjustment12" localSheetId="3">#REF!</definedName>
    <definedName name="adjustment12">#REF!</definedName>
    <definedName name="adjustment13" localSheetId="3">#REF!</definedName>
    <definedName name="adjustment13">#REF!</definedName>
    <definedName name="adjustment14" localSheetId="3">#REF!</definedName>
    <definedName name="adjustment14">#REF!</definedName>
    <definedName name="adjustment14a">#REF!</definedName>
    <definedName name="adjustment14b">#REF!</definedName>
    <definedName name="adjustment15">#REF!</definedName>
    <definedName name="adjustment16">#REF!</definedName>
    <definedName name="adjustment18" localSheetId="3">[4]schc2!#REF!</definedName>
    <definedName name="adjustment18">[4]schc2!#REF!</definedName>
    <definedName name="adjustment1a" localSheetId="3">#REF!</definedName>
    <definedName name="adjustment1a">#REF!</definedName>
    <definedName name="adjustment1b" localSheetId="3">#REF!</definedName>
    <definedName name="adjustment1b">#REF!</definedName>
    <definedName name="adjustment1c" localSheetId="3">#REF!</definedName>
    <definedName name="adjustment1c">#REF!</definedName>
    <definedName name="adjustment1d">#REF!</definedName>
    <definedName name="adjustment1e">#REF!</definedName>
    <definedName name="adjustment1f">#REF!</definedName>
    <definedName name="adjustment1g">#REF!</definedName>
    <definedName name="adjustment1h">#REF!</definedName>
    <definedName name="adjustment1i">#REF!</definedName>
    <definedName name="adjustment1j" localSheetId="3">[4]schc2!#REF!</definedName>
    <definedName name="adjustment1j">[4]schc2!#REF!</definedName>
    <definedName name="adjustment1Staff" localSheetId="3">#REF!</definedName>
    <definedName name="adjustment1Staff">#REF!</definedName>
    <definedName name="adjustment2" localSheetId="3">#REF!</definedName>
    <definedName name="adjustment2">#REF!</definedName>
    <definedName name="adjustment2a" localSheetId="3">#REF!</definedName>
    <definedName name="adjustment2a">#REF!</definedName>
    <definedName name="adjustment2b">#REF!</definedName>
    <definedName name="adjustment3">#REF!</definedName>
    <definedName name="adjustment4">#REF!</definedName>
    <definedName name="adjustment4a">#REF!</definedName>
    <definedName name="adjustment4b">#REF!</definedName>
    <definedName name="adjustment4c">#REF!</definedName>
    <definedName name="adjustment4d">#REF!</definedName>
    <definedName name="adjustment4e">#REF!</definedName>
    <definedName name="adjustment4f">#REF!</definedName>
    <definedName name="adjustment4g">#REF!</definedName>
    <definedName name="adjustment4h">#REF!</definedName>
    <definedName name="adjustment4i">#REF!</definedName>
    <definedName name="adjustment4j">#REF!</definedName>
    <definedName name="adjustment4k">#REF!</definedName>
    <definedName name="adjustment5">#REF!</definedName>
    <definedName name="adjustment6">#REF!</definedName>
    <definedName name="adjustment6a">[5]schc2!$F$210</definedName>
    <definedName name="adjustment6b">[5]schc2!$F$219</definedName>
    <definedName name="adjustment6c" localSheetId="3">'[6]schc2 RJ'!#REF!</definedName>
    <definedName name="adjustment6c">'[6]schc2 RJ'!#REF!</definedName>
    <definedName name="adjustment7" localSheetId="3">#REF!</definedName>
    <definedName name="adjustment7">#REF!</definedName>
    <definedName name="adjustment8" localSheetId="3">#REF!</definedName>
    <definedName name="adjustment8">#REF!</definedName>
    <definedName name="adjustment9" localSheetId="3">#REF!</definedName>
    <definedName name="adjustment9">#REF!</definedName>
    <definedName name="adjustmentStaff">#REF!</definedName>
    <definedName name="anything">[7]titlepage!$B$7</definedName>
    <definedName name="AR_Page1" localSheetId="8">#REF!</definedName>
    <definedName name="AR_Page1">'AR1'!$A$8</definedName>
    <definedName name="AR_Page11" localSheetId="3">#REF!</definedName>
    <definedName name="AR_Page11" localSheetId="8">#REF!</definedName>
    <definedName name="AR_Page11">#REF!</definedName>
    <definedName name="AR_Page12" localSheetId="3">#REF!</definedName>
    <definedName name="AR_Page12" localSheetId="8">'AR6'!$A$7</definedName>
    <definedName name="AR_Page12" localSheetId="7">#REF!</definedName>
    <definedName name="AR_Page12">#REF!</definedName>
    <definedName name="AR_Page13" localSheetId="3">[2]AR15!$A$6</definedName>
    <definedName name="AR_Page13" localSheetId="8">#REF!</definedName>
    <definedName name="AR_Page13" localSheetId="7">[3]AR14!$A$6</definedName>
    <definedName name="AR_Page13">'AR5'!$A$6</definedName>
    <definedName name="AR_PAge14" localSheetId="8">#REF!</definedName>
    <definedName name="AR_PAge14">#REF!</definedName>
    <definedName name="AR_Page15" localSheetId="8">#REF!</definedName>
    <definedName name="AR_Page15">#REF!</definedName>
    <definedName name="AR_Page16" localSheetId="8">#REF!</definedName>
    <definedName name="AR_Page16">'AR4'!$A$6</definedName>
    <definedName name="AR_Page2" localSheetId="8">#REF!</definedName>
    <definedName name="AR_Page2">'AR2'!$A$6</definedName>
    <definedName name="AR_Page3" localSheetId="8">#REF!</definedName>
    <definedName name="AR_Page3">#REF!</definedName>
    <definedName name="AR_Page4" localSheetId="8">#REF!</definedName>
    <definedName name="AR_Page4">#REF!</definedName>
    <definedName name="AR_Page5" localSheetId="8">#REF!</definedName>
    <definedName name="AR_Page5">#REF!</definedName>
    <definedName name="AR_Page7" localSheetId="8">#REF!</definedName>
    <definedName name="AR_Page7">#REF!</definedName>
    <definedName name="AR_Page8" localSheetId="4">'AR3'!#REF!</definedName>
    <definedName name="AR_Page8" localSheetId="8">#REF!</definedName>
    <definedName name="AR_Page8">#REF!</definedName>
    <definedName name="AR_Page9" localSheetId="3">#REF!</definedName>
    <definedName name="AR_Page9" localSheetId="8">#REF!</definedName>
    <definedName name="AR_Page9">#REF!</definedName>
    <definedName name="AR_Phone" localSheetId="3">[2]AR15!$F$46</definedName>
    <definedName name="AR_Phone" localSheetId="8">#REF!</definedName>
    <definedName name="AR_Phone" localSheetId="7">[3]AR14!$F$46</definedName>
    <definedName name="AR_Phone">'AR5'!#REF!</definedName>
    <definedName name="AR15_Page17" localSheetId="3">[2]AR16!$A$6</definedName>
    <definedName name="AR15_Page17">[3]AR15!$A$6</definedName>
    <definedName name="AR3_ServcStats" localSheetId="8">#REF!</definedName>
    <definedName name="AR3_ServcStats">'AR3'!$A$7</definedName>
    <definedName name="AR5_Phone" localSheetId="8">#REF!</definedName>
    <definedName name="AR5_Phone">'AR4'!$F$48</definedName>
    <definedName name="AR7_Page_7" localSheetId="8">#REF!</definedName>
    <definedName name="AR7_Page_7">#REF!</definedName>
    <definedName name="AR9_ASSETS" localSheetId="8">#REF!</definedName>
    <definedName name="AR9_ASSETS">#REF!</definedName>
    <definedName name="asdf" localSheetId="3">#REF!</definedName>
    <definedName name="asdf">#REF!</definedName>
    <definedName name="b2adjustment1" localSheetId="3">#REF!</definedName>
    <definedName name="b2adjustment1">#REF!</definedName>
    <definedName name="b2adjustment10" localSheetId="3">#REF!</definedName>
    <definedName name="b2adjustment10">#REF!</definedName>
    <definedName name="b2adjustment2a" localSheetId="3">'[6]schb2adjust RJB'!#REF!</definedName>
    <definedName name="b2adjustment2a">'[6]schb2adjust RJB'!#REF!</definedName>
    <definedName name="b2adjustment2b" localSheetId="3">'[6]schb2adjust RJB'!#REF!</definedName>
    <definedName name="b2adjustment2b">'[6]schb2adjust RJB'!#REF!</definedName>
    <definedName name="b2adjustment3a" localSheetId="3">'[6]schb2adjust RJB'!#REF!</definedName>
    <definedName name="b2adjustment3a">'[6]schb2adjust RJB'!#REF!</definedName>
    <definedName name="b2adjustment3b" localSheetId="3">'[6]schb2adjust RJB'!#REF!</definedName>
    <definedName name="b2adjustment3b">'[6]schb2adjust RJB'!#REF!</definedName>
    <definedName name="b2adjustment4a" localSheetId="3">#REF!</definedName>
    <definedName name="b2adjustment4a">#REF!</definedName>
    <definedName name="b2adjustment4b" localSheetId="3">#REF!</definedName>
    <definedName name="b2adjustment4b">#REF!</definedName>
    <definedName name="b2adjustment4c" localSheetId="3">#REF!</definedName>
    <definedName name="b2adjustment4c">#REF!</definedName>
    <definedName name="b2adjustment4d">#REF!</definedName>
    <definedName name="b2adjustment4e">#REF!</definedName>
    <definedName name="b2adjustment5a" localSheetId="3">'[6]schb2adjust RJB'!#REF!</definedName>
    <definedName name="b2adjustment5a">'[6]schb2adjust RJB'!#REF!</definedName>
    <definedName name="b2adjustment5b" localSheetId="3">'[6]schb2adjust RJB'!#REF!</definedName>
    <definedName name="b2adjustment5b">'[6]schb2adjust RJB'!#REF!</definedName>
    <definedName name="b2adjustment9" localSheetId="3">'[6]schb2adjust RJB'!#REF!</definedName>
    <definedName name="b2adjustment9">'[6]schb2adjust RJB'!#REF!</definedName>
    <definedName name="b3adjustment1" localSheetId="3">#REF!</definedName>
    <definedName name="b3adjustment1">#REF!</definedName>
    <definedName name="b3adjustment2" localSheetId="3">#REF!</definedName>
    <definedName name="b3adjustment2">#REF!</definedName>
    <definedName name="b3adjustment3" localSheetId="3">#REF!</definedName>
    <definedName name="b3adjustment3">#REF!</definedName>
    <definedName name="b3adjustment4">#REF!</definedName>
    <definedName name="b3adjustment5">#REF!</definedName>
    <definedName name="b3adjustment6">#REF!</definedName>
    <definedName name="b3adjustment7">#REF!</definedName>
    <definedName name="CashFlow" localSheetId="4">#REF!</definedName>
    <definedName name="CashFlow" localSheetId="8">#REF!</definedName>
    <definedName name="CashFlow">#REF!</definedName>
    <definedName name="Checklist" localSheetId="4">#REF!</definedName>
    <definedName name="Checklist" localSheetId="8">#REF!</definedName>
    <definedName name="Checklist">#REF!</definedName>
    <definedName name="company">[8]titlepage!$A$1</definedName>
    <definedName name="CustomerClass">'Drop down lists'!$A$5:$A$12</definedName>
    <definedName name="DPREPORT" localSheetId="3">#REF!</definedName>
    <definedName name="DPREPORT">#REF!</definedName>
    <definedName name="DPREPORT1" localSheetId="3">#REF!</definedName>
    <definedName name="DPREPORT1">#REF!</definedName>
    <definedName name="ERRF" localSheetId="3">'[2]Sch 17'!$A$9</definedName>
    <definedName name="ERRF" localSheetId="4">#REF!</definedName>
    <definedName name="ERRF" localSheetId="8">#REF!</definedName>
    <definedName name="ERRF" localSheetId="7">'[3]Sch 17'!$A$9</definedName>
    <definedName name="ERRF">#REF!</definedName>
    <definedName name="filename" localSheetId="3">[9]titlepage!$B$20</definedName>
    <definedName name="filename">[10]titlepage!$B$20</definedName>
    <definedName name="GRCF" localSheetId="3">#REF!</definedName>
    <definedName name="GRCF">#REF!</definedName>
    <definedName name="GRFC_Corp">'[11]BNC-2 GRCF Corp'!$A$6</definedName>
    <definedName name="IS_Adj_Dep" localSheetId="3">#REF!</definedName>
    <definedName name="IS_Adj_Dep">#REF!</definedName>
    <definedName name="IS_Adj_IncTx" localSheetId="3">#REF!</definedName>
    <definedName name="IS_Adj_IncTx">#REF!</definedName>
    <definedName name="IS_Adj_PropTx" localSheetId="3">#REF!</definedName>
    <definedName name="IS_Adj_PropTx">#REF!</definedName>
    <definedName name="IS_Adj1">#REF!</definedName>
    <definedName name="IS_Adj2">#REF!</definedName>
    <definedName name="IS_Adj3">#REF!</definedName>
    <definedName name="IS_Adj4">#REF!</definedName>
    <definedName name="IS_Adj5">#REF!</definedName>
    <definedName name="IS_Adj6">#REF!</definedName>
    <definedName name="IS_Adj7">#REF!</definedName>
    <definedName name="Item4" localSheetId="3">'[2]Item #4'!$A$6</definedName>
    <definedName name="Item4" localSheetId="4">#REF!</definedName>
    <definedName name="Item4" localSheetId="8">#REF!</definedName>
    <definedName name="Item4" localSheetId="7">'[3]Item #4'!$A$6</definedName>
    <definedName name="Item4">#REF!</definedName>
    <definedName name="Item5" localSheetId="3">'[2]Item #5'!$A$7</definedName>
    <definedName name="Item5" localSheetId="4">#REF!</definedName>
    <definedName name="Item5" localSheetId="8">#REF!</definedName>
    <definedName name="Item5" localSheetId="7">'[3]Item #5'!$A$7</definedName>
    <definedName name="Item5">#REF!</definedName>
    <definedName name="Item6" localSheetId="3">'[2]Item #6'!$A$6</definedName>
    <definedName name="Item6" localSheetId="4">#REF!</definedName>
    <definedName name="Item6" localSheetId="8">#REF!</definedName>
    <definedName name="Item6" localSheetId="7">'[3]Item #6'!$A$6</definedName>
    <definedName name="Item6">#REF!</definedName>
    <definedName name="Notice" localSheetId="4">#REF!</definedName>
    <definedName name="Notice" localSheetId="8">#REF!</definedName>
    <definedName name="Notice" localSheetId="7">#REF!</definedName>
    <definedName name="Notice">#REF!</definedName>
    <definedName name="old" localSheetId="4">#REF!</definedName>
    <definedName name="old" localSheetId="8">#REF!</definedName>
    <definedName name="old">#REF!</definedName>
    <definedName name="Op_IS">#REF!</definedName>
    <definedName name="OutServ" localSheetId="4">#REF!</definedName>
    <definedName name="OutServ" localSheetId="8">#REF!</definedName>
    <definedName name="OutServ">#REF!</definedName>
    <definedName name="PPAM" localSheetId="4">#REF!</definedName>
    <definedName name="PPAM" localSheetId="8">#REF!</definedName>
    <definedName name="PPAM">#REF!</definedName>
    <definedName name="_xlnm.Print_Area" localSheetId="0">'AR TOC'!$A$1:$E$39</definedName>
    <definedName name="_xlnm.Print_Area" localSheetId="1">'AR1'!$A$1:$I$47</definedName>
    <definedName name="_xlnm.Print_Area" localSheetId="2">'AR2'!$A$1:$J$50</definedName>
    <definedName name="_xlnm.Print_Area" localSheetId="3">'AR2-2'!$A$1:$M$42</definedName>
    <definedName name="_xlnm.Print_Area" localSheetId="4">'AR3'!$A$1:$D$53</definedName>
    <definedName name="_xlnm.Print_Area" localSheetId="5">'AR4'!$A$1:$I$64</definedName>
    <definedName name="_xlnm.Print_Area" localSheetId="6">'AR5'!$A$1:$I$65</definedName>
    <definedName name="_xlnm.Print_Area" localSheetId="8">'AR6'!$A$1:$D$34</definedName>
    <definedName name="Print_Area_MI" localSheetId="3">#REF!</definedName>
    <definedName name="Print_Area_MI">#REF!</definedName>
    <definedName name="ProForma" localSheetId="4">#REF!</definedName>
    <definedName name="ProForma" localSheetId="8">#REF!</definedName>
    <definedName name="ProForma">#REF!</definedName>
    <definedName name="PropTax" localSheetId="4">#REF!</definedName>
    <definedName name="PropTax" localSheetId="8">#REF!</definedName>
    <definedName name="PropTax">#REF!</definedName>
    <definedName name="PurPow" localSheetId="3">'[2]Item #7'!$A$8</definedName>
    <definedName name="PurPow" localSheetId="4">#REF!</definedName>
    <definedName name="PurPow" localSheetId="8">#REF!</definedName>
    <definedName name="PurPow" localSheetId="7">'[3]Item #7'!$A$8</definedName>
    <definedName name="PurPow">#REF!</definedName>
    <definedName name="PurWat" localSheetId="4">#REF!</definedName>
    <definedName name="PurWat" localSheetId="8">#REF!</definedName>
    <definedName name="PurWat">#REF!</definedName>
    <definedName name="PWAM" localSheetId="4">#REF!</definedName>
    <definedName name="PWAM" localSheetId="8">#REF!</definedName>
    <definedName name="PWAM">#REF!</definedName>
    <definedName name="Rate_Base">'[11]BNC-3 RB'!$A$5</definedName>
    <definedName name="Rate_Des" localSheetId="3">#REF!</definedName>
    <definedName name="Rate_Des">#REF!</definedName>
    <definedName name="Rate_Design">'[11]BNC-13 Rate Design'!$A$6</definedName>
    <definedName name="RB" localSheetId="3">#REF!</definedName>
    <definedName name="RB">#REF!</definedName>
    <definedName name="RB_Adj_AccDep" localSheetId="3">#REF!</definedName>
    <definedName name="RB_Adj_AccDep">#REF!</definedName>
    <definedName name="RB_Adj1" localSheetId="3">#REF!</definedName>
    <definedName name="RB_Adj1">#REF!</definedName>
    <definedName name="RB_Adj2">#REF!</definedName>
    <definedName name="RB_Adj3">#REF!</definedName>
    <definedName name="RB_Adj4_AccDep">'[11]BNC-6 RBAdj2 Acc Dep'!$A$6</definedName>
    <definedName name="RepMaint" localSheetId="4">#REF!</definedName>
    <definedName name="RepMaint" localSheetId="8">#REF!</definedName>
    <definedName name="RepMaint">#REF!</definedName>
    <definedName name="Rev_Req">#REF!</definedName>
    <definedName name="Sch_Title" localSheetId="4">#REF!</definedName>
    <definedName name="Sch_Title" localSheetId="8">#REF!</definedName>
    <definedName name="Sch_Title">#REF!</definedName>
    <definedName name="Sch1_rates" localSheetId="3">'[2]Sch 7'!$A$6</definedName>
    <definedName name="Sch1_rates" localSheetId="4">#REF!</definedName>
    <definedName name="Sch1_rates" localSheetId="8">#REF!</definedName>
    <definedName name="Sch1_rates" localSheetId="7">'[3]Sch 7'!$A$6</definedName>
    <definedName name="Sch1_rates">#REF!</definedName>
    <definedName name="Sch10_BalSht" localSheetId="3">'[2]Sch 1'!$A$8</definedName>
    <definedName name="Sch10_BalSht" localSheetId="4">#REF!</definedName>
    <definedName name="Sch10_BalSht" localSheetId="8">#REF!</definedName>
    <definedName name="Sch10_BalSht" localSheetId="7">'[3]Sch 1'!$A$8</definedName>
    <definedName name="Sch10_BalSht">#REF!</definedName>
    <definedName name="Sch11_SuppFin" localSheetId="3">'[2]WP 5'!$A$7</definedName>
    <definedName name="Sch11_SuppFin" localSheetId="4">#REF!</definedName>
    <definedName name="Sch11_SuppFin" localSheetId="8">#REF!</definedName>
    <definedName name="Sch11_SuppFin" localSheetId="7">'[3]WP 5'!$A$7</definedName>
    <definedName name="Sch11_SuppFin">#REF!</definedName>
    <definedName name="Sch12_AIAC" localSheetId="3">'[2]WP 3'!$A$6</definedName>
    <definedName name="Sch12_AIAC" localSheetId="4">#REF!</definedName>
    <definedName name="Sch12_AIAC" localSheetId="8">#REF!</definedName>
    <definedName name="Sch12_AIAC" localSheetId="7">'[3]WP 3'!$A$6</definedName>
    <definedName name="Sch12_AIAC">#REF!</definedName>
    <definedName name="Sch13_CIAC" localSheetId="3">'[2]WP 4'!$A$7</definedName>
    <definedName name="Sch13_CIAC" localSheetId="4">#REF!</definedName>
    <definedName name="Sch13_CIAC" localSheetId="8">#REF!</definedName>
    <definedName name="Sch13_CIAC" localSheetId="7">'[3]WP 4'!$A$7</definedName>
    <definedName name="Sch13_CIAC">#REF!</definedName>
    <definedName name="Sch14_BillCt" localSheetId="3">'[2]Sch 6'!$A$6</definedName>
    <definedName name="Sch14_BillCt" localSheetId="4">#REF!</definedName>
    <definedName name="Sch14_BillCt" localSheetId="8">#REF!</definedName>
    <definedName name="Sch14_BillCt" localSheetId="7">'[3]Sch 6'!$A$6</definedName>
    <definedName name="Sch14_BillCt">#REF!</definedName>
    <definedName name="Sch2_Oth_Chgs" localSheetId="3">'[2]Sch 8'!$A$6</definedName>
    <definedName name="Sch2_Oth_Chgs" localSheetId="4">#REF!</definedName>
    <definedName name="Sch2_Oth_Chgs" localSheetId="8">#REF!</definedName>
    <definedName name="Sch2_Oth_Chgs" localSheetId="7">'[3]Sch 8'!$A$6</definedName>
    <definedName name="Sch2_Oth_Chgs">#REF!</definedName>
    <definedName name="sCH3_pLANT_aDDS" localSheetId="3">'[2]WP 1'!$A$6</definedName>
    <definedName name="sCH3_pLANT_aDDS" localSheetId="4">#REF!</definedName>
    <definedName name="sCH3_pLANT_aDDS" localSheetId="8">#REF!</definedName>
    <definedName name="sCH3_pLANT_aDDS" localSheetId="7">'[3]WP 1'!$A$6</definedName>
    <definedName name="sCH3_pLANT_aDDS">#REF!</definedName>
    <definedName name="Sch4_Plt_Sum" localSheetId="3">'[2]Sch 3'!$A$6</definedName>
    <definedName name="Sch4_Plt_Sum" localSheetId="4">#REF!</definedName>
    <definedName name="Sch4_Plt_Sum" localSheetId="8">#REF!</definedName>
    <definedName name="Sch4_Plt_Sum" localSheetId="7">'[3]Sch 3'!$A$6</definedName>
    <definedName name="Sch4_Plt_Sum">#REF!</definedName>
    <definedName name="Sch4a_RB" localSheetId="3">'[2]Sch 4b'!$A$6</definedName>
    <definedName name="Sch4a_RB">'[3]Sch 4b'!$A$6</definedName>
    <definedName name="Sch5_PltDesc" localSheetId="0">#REF!</definedName>
    <definedName name="Sch5_PltDesc" localSheetId="3">'[2]Sch 2'!#REF!</definedName>
    <definedName name="Sch5_PltDesc" localSheetId="4">#REF!</definedName>
    <definedName name="Sch5_PltDesc" localSheetId="8">#REF!</definedName>
    <definedName name="Sch5_PltDesc" localSheetId="7">'[3]Sch 2'!#REF!</definedName>
    <definedName name="Sch5_PltDesc">#REF!</definedName>
    <definedName name="Sch5_UPIS" localSheetId="3">'[2]Sch 4'!$A$6</definedName>
    <definedName name="Sch5_UPIS" localSheetId="4">#REF!</definedName>
    <definedName name="Sch5_UPIS" localSheetId="8">#REF!</definedName>
    <definedName name="Sch5_UPIS" localSheetId="7">'[3]Sch 4'!$A$6</definedName>
    <definedName name="Sch5_UPIS">#REF!</definedName>
    <definedName name="Sch6_PltDesc" localSheetId="3">'[2]Sch 2'!$A$6</definedName>
    <definedName name="Sch6_PltDesc" localSheetId="4">#REF!</definedName>
    <definedName name="Sch6_PltDesc" localSheetId="8">#REF!</definedName>
    <definedName name="Sch6_PltDesc" localSheetId="7">'[3]Sch 2'!$A$6</definedName>
    <definedName name="Sch6_PltDesc">#REF!</definedName>
    <definedName name="Sch7_WatUse" localSheetId="3">'[2]Sch 5'!$A$6</definedName>
    <definedName name="Sch7_WatUse" localSheetId="4">#REF!</definedName>
    <definedName name="Sch7_WatUse" localSheetId="8">#REF!</definedName>
    <definedName name="Sch7_WatUse" localSheetId="7">'[3]Sch 5'!$A$6</definedName>
    <definedName name="Sch7_WatUse">#REF!</definedName>
    <definedName name="Sch8_IS" localSheetId="3">'[2]Sch 9'!$A$7</definedName>
    <definedName name="Sch8_IS" localSheetId="4">#REF!</definedName>
    <definedName name="Sch8_IS" localSheetId="8">#REF!</definedName>
    <definedName name="Sch8_IS" localSheetId="7">'[3]Sch 9'!$A$7</definedName>
    <definedName name="Sch8_IS">#REF!</definedName>
    <definedName name="Sch9_DepExp" localSheetId="3">'[2]Sch 10'!$A$7</definedName>
    <definedName name="Sch9_DepExp" localSheetId="4">#REF!</definedName>
    <definedName name="Sch9_DepExp" localSheetId="8">#REF!</definedName>
    <definedName name="Sch9_DepExp" localSheetId="7">'[3]Sch 10'!$A$7</definedName>
    <definedName name="Sch9_DepExp">#REF!</definedName>
    <definedName name="schedule" localSheetId="3">#REF!</definedName>
    <definedName name="schedule">#REF!</definedName>
    <definedName name="SIFS" localSheetId="4">#REF!</definedName>
    <definedName name="SIFS" localSheetId="8">#REF!</definedName>
    <definedName name="SIFS">#REF!</definedName>
    <definedName name="Sum_IS_Adj">#REF!</definedName>
    <definedName name="Sum_Op_IS_Adj">'[11]BNC-7 ISAdjSum'!$A$6</definedName>
    <definedName name="Sum_RB_Adj" localSheetId="3">#REF!</definedName>
    <definedName name="Sum_RB_Adj">#REF!</definedName>
    <definedName name="Supp_Info">'AR2-2'!$A$5</definedName>
    <definedName name="Surcharge">'[2]AR7-2'!$A$7</definedName>
    <definedName name="tempadj1" localSheetId="3">#REF!</definedName>
    <definedName name="tempadj1">#REF!</definedName>
    <definedName name="TestYear" localSheetId="4">#REF!</definedName>
    <definedName name="TestYear" localSheetId="8">#REF!</definedName>
    <definedName name="TestYear">#REF!</definedName>
    <definedName name="testyeardate">[12]CTRL!$C$8</definedName>
    <definedName name="TOC" localSheetId="8">#REF!</definedName>
    <definedName name="TOC">'AR TOC'!$A$13</definedName>
    <definedName name="Typ_Bill_Ana" localSheetId="3">#REF!</definedName>
    <definedName name="Typ_Bill_Ana">#REF!</definedName>
    <definedName name="WaterConsv" localSheetId="4">#REF!</definedName>
    <definedName name="WaterConsv" localSheetId="8">#REF!</definedName>
    <definedName name="WaterConsv">#REF!</definedName>
    <definedName name="witness1">#REF!</definedName>
    <definedName name="year">#REF!</definedName>
    <definedName name="Year1" localSheetId="3">'[2]WP 1'!$C$9</definedName>
    <definedName name="Year1" localSheetId="4">#REF!</definedName>
    <definedName name="Year1" localSheetId="8">#REF!</definedName>
    <definedName name="Year1" localSheetId="7">'[3]WP 1'!$C$9</definedName>
    <definedName name="Year1">#REF!</definedName>
    <definedName name="Year10" localSheetId="0">#REF!</definedName>
    <definedName name="Year10" localSheetId="3">'[2]WP 1'!$U$9</definedName>
    <definedName name="Year10" localSheetId="4">#REF!</definedName>
    <definedName name="Year10" localSheetId="8">#REF!</definedName>
    <definedName name="Year10" localSheetId="7">'[3]WP 1'!$U$9</definedName>
    <definedName name="Year10">#REF!</definedName>
    <definedName name="Year11" localSheetId="3">'[2]WP 1'!$W$9</definedName>
    <definedName name="Year11" localSheetId="4">#REF!</definedName>
    <definedName name="Year11" localSheetId="8">#REF!</definedName>
    <definedName name="Year11" localSheetId="7">'[3]WP 1'!$W$9</definedName>
    <definedName name="Year11">#REF!</definedName>
    <definedName name="Year12" localSheetId="3">'[2]WP 1'!$Y$9</definedName>
    <definedName name="Year12" localSheetId="4">#REF!</definedName>
    <definedName name="Year12" localSheetId="8">#REF!</definedName>
    <definedName name="Year12" localSheetId="7">'[3]WP 1'!$Y$9</definedName>
    <definedName name="Year12">#REF!</definedName>
    <definedName name="Year13" localSheetId="0">#REF!</definedName>
    <definedName name="Year13" localSheetId="3">'[2]WP 1'!$AA$9</definedName>
    <definedName name="Year13" localSheetId="4">#REF!</definedName>
    <definedName name="Year13" localSheetId="8">#REF!</definedName>
    <definedName name="Year13" localSheetId="7">'[3]WP 1'!$AA$9</definedName>
    <definedName name="Year13">#REF!</definedName>
    <definedName name="Year14" localSheetId="0">#REF!</definedName>
    <definedName name="Year14" localSheetId="3">'[2]WP 1'!$AC$9</definedName>
    <definedName name="Year14" localSheetId="4">#REF!</definedName>
    <definedName name="Year14" localSheetId="8">#REF!</definedName>
    <definedName name="Year14" localSheetId="7">'[3]WP 1'!$AC$9</definedName>
    <definedName name="Year14">#REF!</definedName>
    <definedName name="Year15" localSheetId="3">'[2]WP 1'!$AE$9</definedName>
    <definedName name="Year15" localSheetId="4">#REF!</definedName>
    <definedName name="Year15" localSheetId="8">#REF!</definedName>
    <definedName name="Year15" localSheetId="7">'[3]WP 1'!$AE$9</definedName>
    <definedName name="Year15">#REF!</definedName>
    <definedName name="Year2" localSheetId="3">'[2]WP 1'!$E$9</definedName>
    <definedName name="Year2" localSheetId="4">#REF!</definedName>
    <definedName name="Year2" localSheetId="8">#REF!</definedName>
    <definedName name="Year2" localSheetId="7">'[3]WP 1'!$E$9</definedName>
    <definedName name="Year2">#REF!</definedName>
    <definedName name="Year3" localSheetId="3">'[2]WP 1'!$G$9</definedName>
    <definedName name="Year3" localSheetId="4">#REF!</definedName>
    <definedName name="Year3" localSheetId="8">#REF!</definedName>
    <definedName name="Year3" localSheetId="7">'[3]WP 1'!$G$9</definedName>
    <definedName name="Year3">#REF!</definedName>
    <definedName name="Year4" localSheetId="0">#REF!</definedName>
    <definedName name="Year4" localSheetId="3">'[2]WP 1'!$I$9</definedName>
    <definedName name="Year4" localSheetId="4">#REF!</definedName>
    <definedName name="Year4" localSheetId="8">#REF!</definedName>
    <definedName name="Year4" localSheetId="7">'[3]WP 1'!$I$9</definedName>
    <definedName name="Year4">#REF!</definedName>
    <definedName name="Year5" localSheetId="0">#REF!</definedName>
    <definedName name="Year5" localSheetId="3">'[2]WP 1'!$K$9</definedName>
    <definedName name="Year5" localSheetId="4">#REF!</definedName>
    <definedName name="Year5" localSheetId="8">#REF!</definedName>
    <definedName name="Year5" localSheetId="7">'[3]WP 1'!$K$9</definedName>
    <definedName name="Year5">#REF!</definedName>
    <definedName name="Year6" localSheetId="3">'[2]WP 1'!$M$9</definedName>
    <definedName name="Year6" localSheetId="4">#REF!</definedName>
    <definedName name="Year6" localSheetId="8">#REF!</definedName>
    <definedName name="Year6" localSheetId="7">'[3]WP 1'!$M$9</definedName>
    <definedName name="Year6">#REF!</definedName>
    <definedName name="Year7" localSheetId="3">'[2]WP 1'!$O$9</definedName>
    <definedName name="Year7" localSheetId="4">#REF!</definedName>
    <definedName name="Year7" localSheetId="8">#REF!</definedName>
    <definedName name="Year7" localSheetId="7">'[3]WP 1'!$O$9</definedName>
    <definedName name="Year7">#REF!</definedName>
    <definedName name="Year8" localSheetId="3">'[2]WP 1'!$Q$9</definedName>
    <definedName name="Year8" localSheetId="4">#REF!</definedName>
    <definedName name="Year8" localSheetId="8">#REF!</definedName>
    <definedName name="Year8" localSheetId="7">'[3]WP 1'!$Q$9</definedName>
    <definedName name="Year8">#REF!</definedName>
    <definedName name="Year9" localSheetId="0">#REF!</definedName>
    <definedName name="Year9" localSheetId="3">'[2]WP 1'!$S$9</definedName>
    <definedName name="Year9" localSheetId="4">#REF!</definedName>
    <definedName name="Year9" localSheetId="8">#REF!</definedName>
    <definedName name="Year9" localSheetId="7">'[3]WP 1'!$S$9</definedName>
    <definedName name="Year9">#REF!</definedName>
    <definedName name="yeardateplus1">[13]titlepage!$C$15</definedName>
    <definedName name="yeardateprior1">[12]CTRL!$C$9</definedName>
    <definedName name="yeardateprior2">[13]titlepage!$C$12</definedName>
    <definedName name="yeardateprior3">[13]titlepage!$C$13</definedName>
    <definedName name="yeardateprior4">[13]titlepage!$C$14</definedName>
    <definedName name="yearsforratecase" localSheetId="3">#REF!</definedName>
    <definedName name="yearsforratecase">#REF!</definedName>
  </definedNames>
  <calcPr calcId="191029" iterate="1" iterateCount="10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02" l="1"/>
  <c r="B16" i="38" l="1"/>
  <c r="A3" i="103" l="1"/>
  <c r="S19" i="103"/>
  <c r="R19" i="103"/>
  <c r="S7" i="103"/>
  <c r="R7" i="103"/>
  <c r="N2" i="103"/>
  <c r="T19" i="103" l="1"/>
  <c r="D16" i="38" s="1"/>
  <c r="J23" i="102" l="1"/>
  <c r="B20" i="38"/>
  <c r="A4" i="102"/>
  <c r="A3" i="102"/>
  <c r="A1" i="102"/>
  <c r="D21" i="102"/>
  <c r="C21" i="102"/>
  <c r="B21" i="102"/>
  <c r="H20" i="102"/>
  <c r="G20" i="102"/>
  <c r="F20" i="102"/>
  <c r="H19" i="102"/>
  <c r="G19" i="102"/>
  <c r="F19" i="102"/>
  <c r="H18" i="102"/>
  <c r="G18" i="102"/>
  <c r="F18" i="102"/>
  <c r="H17" i="102"/>
  <c r="G17" i="102"/>
  <c r="F17" i="102"/>
  <c r="I17" i="102" s="1"/>
  <c r="H16" i="102"/>
  <c r="G16" i="102"/>
  <c r="F16" i="102"/>
  <c r="H15" i="102"/>
  <c r="G15" i="102"/>
  <c r="F15" i="102"/>
  <c r="H14" i="102"/>
  <c r="G14" i="102"/>
  <c r="F14" i="102"/>
  <c r="I14" i="102" s="1"/>
  <c r="H13" i="102"/>
  <c r="G13" i="102"/>
  <c r="F13" i="102"/>
  <c r="I13" i="102" s="1"/>
  <c r="H12" i="102"/>
  <c r="G12" i="102"/>
  <c r="F12" i="102"/>
  <c r="I12" i="102" s="1"/>
  <c r="H11" i="102"/>
  <c r="G11" i="102"/>
  <c r="F11" i="102"/>
  <c r="I11" i="102" s="1"/>
  <c r="H10" i="102"/>
  <c r="G10" i="102"/>
  <c r="F10" i="102"/>
  <c r="I10" i="102" s="1"/>
  <c r="H9" i="102"/>
  <c r="G9" i="102"/>
  <c r="F9" i="102"/>
  <c r="I9" i="102" s="1"/>
  <c r="I16" i="102" l="1"/>
  <c r="I20" i="102"/>
  <c r="I15" i="102"/>
  <c r="I19" i="102"/>
  <c r="J14" i="102"/>
  <c r="I18" i="102"/>
  <c r="J20" i="102" l="1"/>
  <c r="J24" i="102" s="1"/>
  <c r="D20" i="38" s="1"/>
  <c r="A4" i="101"/>
  <c r="A1" i="101"/>
  <c r="D22" i="101"/>
  <c r="C22" i="101"/>
  <c r="E21" i="101"/>
  <c r="E20" i="101"/>
  <c r="E19" i="101"/>
  <c r="E18" i="101"/>
  <c r="E17" i="101"/>
  <c r="E16" i="101"/>
  <c r="E15" i="101"/>
  <c r="E14" i="101"/>
  <c r="E13" i="101"/>
  <c r="E12" i="101"/>
  <c r="E11" i="101"/>
  <c r="E10" i="101"/>
  <c r="A3" i="101"/>
  <c r="E22" i="101" l="1"/>
  <c r="F46" i="51" l="1"/>
  <c r="B33" i="100" l="1"/>
  <c r="F29" i="100"/>
  <c r="G29" i="100"/>
  <c r="F30" i="100"/>
  <c r="G30" i="100"/>
  <c r="F31" i="100"/>
  <c r="G31" i="100"/>
  <c r="F32" i="100"/>
  <c r="G32" i="100"/>
  <c r="F38" i="100"/>
  <c r="G38" i="100"/>
  <c r="F39" i="100"/>
  <c r="G39" i="100"/>
  <c r="G44" i="100"/>
  <c r="G28" i="100"/>
  <c r="I32" i="100" s="1"/>
  <c r="F28" i="100"/>
  <c r="F22" i="100"/>
  <c r="F10" i="100"/>
  <c r="F11" i="100"/>
  <c r="F12" i="100"/>
  <c r="F13" i="100"/>
  <c r="F14" i="100"/>
  <c r="F15" i="100"/>
  <c r="F16" i="100"/>
  <c r="F17" i="100"/>
  <c r="F18" i="100"/>
  <c r="F19" i="100"/>
  <c r="F20" i="100"/>
  <c r="F9" i="100"/>
  <c r="B17" i="38"/>
  <c r="C40" i="100"/>
  <c r="B40" i="100"/>
  <c r="C33" i="100"/>
  <c r="A4" i="100"/>
  <c r="A1" i="100"/>
  <c r="C43" i="100" l="1"/>
  <c r="I44" i="100"/>
  <c r="H32" i="100"/>
  <c r="G22" i="100"/>
  <c r="G15" i="100"/>
  <c r="J32" i="100" l="1"/>
  <c r="J44" i="100" s="1"/>
  <c r="D17" i="38" s="1"/>
  <c r="F43" i="34"/>
  <c r="M12" i="34"/>
  <c r="B19" i="38" l="1"/>
  <c r="L41" i="50" l="1"/>
  <c r="L39" i="50"/>
  <c r="M42" i="50" l="1"/>
  <c r="D18" i="38" s="1"/>
  <c r="L12" i="34" l="1"/>
  <c r="E15" i="34"/>
  <c r="B16" i="34"/>
  <c r="B15" i="34"/>
  <c r="B14" i="34"/>
  <c r="B18" i="34"/>
  <c r="B13" i="34"/>
  <c r="N39" i="51" l="1"/>
  <c r="N37" i="51"/>
  <c r="O47" i="51" s="1"/>
  <c r="N12" i="51"/>
  <c r="N11" i="51"/>
  <c r="N8" i="51"/>
  <c r="O13" i="51" s="1"/>
  <c r="P47" i="51" s="1"/>
  <c r="D19" i="38" s="1"/>
  <c r="Q28" i="56" l="1"/>
  <c r="P28" i="56"/>
  <c r="Q20" i="56"/>
  <c r="P20" i="56"/>
  <c r="O11" i="56"/>
  <c r="O18" i="56"/>
  <c r="O16" i="56"/>
  <c r="O19" i="56"/>
  <c r="O20" i="56"/>
  <c r="O21" i="56"/>
  <c r="O24" i="56"/>
  <c r="O26" i="56"/>
  <c r="O27" i="56"/>
  <c r="O28" i="56"/>
  <c r="O29" i="56"/>
  <c r="O47" i="56"/>
  <c r="O49" i="56"/>
  <c r="Q10" i="56"/>
  <c r="P10" i="56"/>
  <c r="O10" i="56"/>
  <c r="O9" i="56"/>
  <c r="R28" i="56" l="1"/>
  <c r="R10" i="56"/>
  <c r="S13" i="56" s="1"/>
  <c r="R20" i="56"/>
  <c r="S22" i="56" s="1"/>
  <c r="S49" i="56"/>
  <c r="S30" i="56"/>
  <c r="M42" i="34"/>
  <c r="M18" i="34"/>
  <c r="J51" i="56"/>
  <c r="D6" i="56"/>
  <c r="M43" i="103" l="1"/>
  <c r="J50" i="56"/>
  <c r="C15" i="38" s="1"/>
  <c r="S50" i="56"/>
  <c r="D15" i="38" s="1"/>
  <c r="K2" i="56"/>
  <c r="N18" i="34"/>
  <c r="N44" i="34" s="1"/>
  <c r="N43" i="34"/>
  <c r="D54" i="100" l="1"/>
  <c r="M42" i="103"/>
  <c r="C16" i="38" s="1"/>
  <c r="D14" i="38"/>
  <c r="I65" i="50" l="1"/>
  <c r="J2" i="50" s="1"/>
  <c r="D53" i="100"/>
  <c r="C17" i="38" s="1"/>
  <c r="E2" i="100"/>
  <c r="D18" i="50" l="1"/>
  <c r="D20" i="51"/>
  <c r="B18" i="38" l="1"/>
  <c r="A3" i="50"/>
  <c r="A4" i="50"/>
  <c r="A1" i="50"/>
  <c r="D12" i="50" s="1"/>
  <c r="A4" i="51"/>
  <c r="A3" i="51"/>
  <c r="A1" i="51"/>
  <c r="D13" i="51" s="1"/>
  <c r="B10" i="38" l="1"/>
  <c r="B9" i="38"/>
  <c r="A1" i="38"/>
  <c r="J2" i="34" l="1"/>
  <c r="I64" i="50" l="1"/>
  <c r="C18" i="38" s="1"/>
  <c r="I66" i="51"/>
  <c r="J2" i="51" l="1"/>
  <c r="I65" i="51"/>
  <c r="C19" i="38" s="1"/>
  <c r="L48" i="50"/>
  <c r="G55" i="101" l="1"/>
  <c r="G54" i="101" s="1"/>
  <c r="D34" i="102" l="1"/>
  <c r="C20" i="38" s="1"/>
  <c r="E2" i="102"/>
</calcChain>
</file>

<file path=xl/sharedStrings.xml><?xml version="1.0" encoding="utf-8"?>
<sst xmlns="http://schemas.openxmlformats.org/spreadsheetml/2006/main" count="489" uniqueCount="385">
  <si>
    <t>N/A</t>
  </si>
  <si>
    <t>Storage Tanks</t>
  </si>
  <si>
    <t>Pressure Tanks</t>
  </si>
  <si>
    <t>Hydrants</t>
  </si>
  <si>
    <t>Company Name:</t>
  </si>
  <si>
    <t>Test Year:</t>
  </si>
  <si>
    <t>Yes</t>
  </si>
  <si>
    <t>No</t>
  </si>
  <si>
    <t>Total</t>
  </si>
  <si>
    <t>5/8" x 3/4" Meter</t>
  </si>
  <si>
    <t>3/4"Meter</t>
  </si>
  <si>
    <t>1" Meter</t>
  </si>
  <si>
    <t>1-1/2" Meter</t>
  </si>
  <si>
    <t>2" Meter</t>
  </si>
  <si>
    <t>3" Meter</t>
  </si>
  <si>
    <t>4" Meter</t>
  </si>
  <si>
    <t>6" Meter</t>
  </si>
  <si>
    <t>All</t>
  </si>
  <si>
    <t>Residential</t>
  </si>
  <si>
    <t>Commercial</t>
  </si>
  <si>
    <t>Industrial</t>
  </si>
  <si>
    <t>Bulk</t>
  </si>
  <si>
    <t>Stand-pipe</t>
  </si>
  <si>
    <t>Table of contents:</t>
  </si>
  <si>
    <t>One</t>
  </si>
  <si>
    <t>Two</t>
  </si>
  <si>
    <t>Three</t>
  </si>
  <si>
    <t>ANNUAL REPORT</t>
  </si>
  <si>
    <t>Of</t>
  </si>
  <si>
    <t xml:space="preserve">Company Name: </t>
  </si>
  <si>
    <t>For the Year Ended:</t>
  </si>
  <si>
    <t>To</t>
  </si>
  <si>
    <t>Arizona Corporation Commission</t>
  </si>
  <si>
    <t>Compliance Section - Utilities Division</t>
  </si>
  <si>
    <t>1200 West Washington Street</t>
  </si>
  <si>
    <t>Phoenix, Arizona 85007</t>
  </si>
  <si>
    <t>Original Filing</t>
  </si>
  <si>
    <t>Corrected Filing</t>
  </si>
  <si>
    <t>Other</t>
  </si>
  <si>
    <t>Select Meter Size</t>
  </si>
  <si>
    <t>City:</t>
  </si>
  <si>
    <t>State:</t>
  </si>
  <si>
    <t>Zip Code:</t>
  </si>
  <si>
    <t>Name:</t>
  </si>
  <si>
    <t>Telephone No. :</t>
  </si>
  <si>
    <t>Address:</t>
  </si>
  <si>
    <t>Email:</t>
  </si>
  <si>
    <t>Annual Report</t>
  </si>
  <si>
    <t>Table of Contents</t>
  </si>
  <si>
    <t>AR 1</t>
  </si>
  <si>
    <t>AR 3</t>
  </si>
  <si>
    <t>AR 2</t>
  </si>
  <si>
    <t>AR 4</t>
  </si>
  <si>
    <t>TABLE OF CONTENTS</t>
  </si>
  <si>
    <t>AR 5</t>
  </si>
  <si>
    <t>AR 6</t>
  </si>
  <si>
    <t>Page No.</t>
  </si>
  <si>
    <t>Number of Customers</t>
  </si>
  <si>
    <t>Verification:</t>
  </si>
  <si>
    <t xml:space="preserve">State of </t>
  </si>
  <si>
    <t xml:space="preserve">I, the undersigned of the </t>
  </si>
  <si>
    <t>(state name)</t>
  </si>
  <si>
    <t>County of (county name):</t>
  </si>
  <si>
    <t>Name (owner or official) title:</t>
  </si>
  <si>
    <t>Company name:</t>
  </si>
  <si>
    <t>Sworn Statement:</t>
  </si>
  <si>
    <t>signature of owner/official</t>
  </si>
  <si>
    <t>telephone no.</t>
  </si>
  <si>
    <t>SUBSCRIBED AND SWORN TO BEFORE ME A NOTARY PUBLIC</t>
  </si>
  <si>
    <t xml:space="preserve">IN AND FOR THE COUNTY </t>
  </si>
  <si>
    <t>(county name)</t>
  </si>
  <si>
    <t>THIS</t>
  </si>
  <si>
    <t>DAY OF</t>
  </si>
  <si>
    <t>MY COMMISSION EXPIRES</t>
  </si>
  <si>
    <t>(date)</t>
  </si>
  <si>
    <t>(signature of notary public)</t>
  </si>
  <si>
    <t>Arizona Intrastate Gross Operating Revenues Only ($)</t>
  </si>
  <si>
    <t>(The amount in the box above includes</t>
  </si>
  <si>
    <t xml:space="preserve">in sales taxes </t>
  </si>
  <si>
    <t>billed or collected)</t>
  </si>
  <si>
    <t>8" Meter</t>
  </si>
  <si>
    <t>10" Meter</t>
  </si>
  <si>
    <t xml:space="preserve">ARIZONA CORPORATION COMMISSION </t>
  </si>
  <si>
    <t>Complete</t>
  </si>
  <si>
    <t>Due on April 15th</t>
  </si>
  <si>
    <t>Application Type:</t>
  </si>
  <si>
    <t>Original Filing - Rate Case Included</t>
  </si>
  <si>
    <t>Corrected Filing - Rate Case Included</t>
  </si>
  <si>
    <t>Application Date:</t>
  </si>
  <si>
    <t>DO SAY THAT THIS ANNUAL UTILITY PROPERTY TAX AND SALES TAX REPORT TO THE ARIZONA CORPORATION COMMISSION.</t>
  </si>
  <si>
    <t xml:space="preserve">FOR THE YEAR ENDING: </t>
  </si>
  <si>
    <t>HAS BEEN PREPARED UNDER MY DIRECTION, FROM THE ORIGINAL BOOKS, PAPERS AND RECORDS OF SAID UTILITY; THAT I HAVE CAREFULLY EXAMINED THE SAME, AND DECLARE THE SAME TO BE A COMPLETE AND CORRECT STATEMENT OF BUSINESS AND AFFAIRS OF SAID UTILITY FOR THE PERIOD COVERED BY THIS REPORT IN RESPECT TO EACH AND EVERY MATTER AND THING SET FORTH, TO THE BEST OF MY KNOWLEDGE, INFORMATION AND BELIEF.</t>
  </si>
  <si>
    <t>(month) and (year)</t>
  </si>
  <si>
    <t>FOR THE YEAR ENDING:</t>
  </si>
  <si>
    <t>Note:  Print this form out, sign on the signature line and have the notary complete and sign prior to submission.</t>
  </si>
  <si>
    <t>Note:  Be sure to complete the information in the Grey highlighted cells.  Then print this form out, sign on the signature line and have the notary complete and sign prior to submission.</t>
  </si>
  <si>
    <t>Page 1</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</si>
  <si>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</si>
  <si>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</si>
  <si>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</si>
  <si>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</si>
  <si>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</si>
  <si>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</si>
  <si>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</si>
  <si>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</si>
  <si>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</si>
  <si>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</si>
  <si>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</si>
  <si>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</si>
  <si>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</si>
  <si>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</si>
  <si>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</si>
  <si>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</si>
  <si>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</si>
  <si>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</si>
  <si>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</si>
  <si>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</si>
  <si>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</si>
  <si>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</si>
  <si>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</si>
  <si>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</si>
  <si>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</si>
  <si>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</si>
  <si>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</si>
  <si>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</si>
  <si>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</si>
  <si>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</si>
  <si>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</si>
  <si>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</si>
  <si>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</si>
  <si>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</si>
  <si>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</si>
  <si>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</si>
  <si>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</si>
  <si>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</si>
  <si>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</si>
  <si>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</si>
  <si>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</si>
  <si>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</si>
  <si>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</si>
  <si>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</si>
  <si>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</si>
  <si>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</si>
  <si>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</si>
  <si>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</si>
  <si>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</si>
  <si>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</si>
  <si>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Apache</t>
  </si>
  <si>
    <t>Cochise</t>
  </si>
  <si>
    <t>Coconino</t>
  </si>
  <si>
    <t>Gila</t>
  </si>
  <si>
    <t>Graham</t>
  </si>
  <si>
    <t>Greenlee</t>
  </si>
  <si>
    <t>La Paz</t>
  </si>
  <si>
    <t>Maricopa</t>
  </si>
  <si>
    <t>Mohave</t>
  </si>
  <si>
    <t>Navajo</t>
  </si>
  <si>
    <t>Pima</t>
  </si>
  <si>
    <t>Pinal</t>
  </si>
  <si>
    <t>Santa Cruz</t>
  </si>
  <si>
    <t>Yavapai</t>
  </si>
  <si>
    <t>Yuma</t>
  </si>
  <si>
    <t>Statewide</t>
  </si>
  <si>
    <t>Multiple counties</t>
  </si>
  <si>
    <t>IN ACCORDANCE WITH THE REQUIREMENTS OF TITLE 40, ARTICLE 8, SECTION 40-401, ARIZONA REVISED STATUTES, IT IS HEREIN REPORTED THAT THE GROSS OPERATING REVENUE OF SAID UTILITY DERIVED FROM ARIZONA INTRASTATE UTILITY OPERATIONS RECEIVED FROM RESIDENTIAL CUSTOMERS DURING THE CALENDAR YEAR WAS:</t>
  </si>
  <si>
    <t>IN ACCORDANCE WITH THE REQUIREMENTS OF TITLE 40, ARTICLE 8, SECTION 40-401, ARIZONA REVISED STATUTES, IT IS HEREIN REPORTED THAT THE GROSS OPERATING REVENUE OF SAID UTILITY DERIVED FROM ARIZONA INTRASTATE UTILITY OPERATIONS DURING THE CALENDAR YEAR WAS:</t>
  </si>
  <si>
    <t>Company Name - DBA</t>
  </si>
  <si>
    <t>Docket No</t>
  </si>
  <si>
    <t>Address</t>
  </si>
  <si>
    <t>Address2</t>
  </si>
  <si>
    <t>City</t>
  </si>
  <si>
    <t>Zip</t>
  </si>
  <si>
    <t>State</t>
  </si>
  <si>
    <t>Email Address</t>
  </si>
  <si>
    <t>AZ</t>
  </si>
  <si>
    <t>Mailing Address:</t>
  </si>
  <si>
    <t>Docket No.:</t>
  </si>
  <si>
    <t>Email address:</t>
  </si>
  <si>
    <t>General Instructions:  For each schedule, fill out the Grey Cells with the relevent information.  Input 0 or none if there is nothing recorded in that account or there is no applicable information to report.  This table of contents is intended to assist with the completeness of the Annual Report, and will not become part of the Annual Report that will be published on the Commission's website.</t>
  </si>
  <si>
    <t>NA</t>
  </si>
  <si>
    <t>Fire</t>
  </si>
  <si>
    <t>Hydrant</t>
  </si>
  <si>
    <t>ERRF</t>
  </si>
  <si>
    <t>Source Wells</t>
  </si>
  <si>
    <t>Treatment Systems</t>
  </si>
  <si>
    <t>Booster Pumps</t>
  </si>
  <si>
    <t>Customer Meters</t>
  </si>
  <si>
    <t>Master Meters</t>
  </si>
  <si>
    <t>Main and Service Lines</t>
  </si>
  <si>
    <t>Repair Equipment</t>
  </si>
  <si>
    <t>Electrical Components</t>
  </si>
  <si>
    <t>ELECTRIC</t>
  </si>
  <si>
    <t>ELECTRIC UTILITIY ANNUAL REPORT</t>
  </si>
  <si>
    <t>Sole Proprietorship (S)</t>
  </si>
  <si>
    <t>Partnership (P)</t>
  </si>
  <si>
    <t>Bankruptcy (B)</t>
  </si>
  <si>
    <t>C Corporation ( C ) (Other than Association/Co-op)</t>
  </si>
  <si>
    <t>Subchapter S Corporation (Z)</t>
  </si>
  <si>
    <t>Association/Co-op (A)</t>
  </si>
  <si>
    <t>Receivership ( R )</t>
  </si>
  <si>
    <t>Fax Number:</t>
  </si>
  <si>
    <t xml:space="preserve">Mailing Address: </t>
  </si>
  <si>
    <t>Telephone Number:</t>
  </si>
  <si>
    <t>Title:</t>
  </si>
  <si>
    <t>For the Calendar Year Ended:</t>
  </si>
  <si>
    <t xml:space="preserve">Company/Business Name: </t>
  </si>
  <si>
    <t>Ownership:</t>
  </si>
  <si>
    <t>Counties Served:</t>
  </si>
  <si>
    <t>COMPANY INFORMATION</t>
  </si>
  <si>
    <t>Regulatory Contact</t>
  </si>
  <si>
    <t>Management Contact</t>
  </si>
  <si>
    <t>Regulatory and Management Contact</t>
  </si>
  <si>
    <t>Statutory Agent</t>
  </si>
  <si>
    <t>Attorney</t>
  </si>
  <si>
    <t>On-Site Manager</t>
  </si>
  <si>
    <t>Regulatory and On-Site Manager Contact</t>
  </si>
  <si>
    <t>Statutory Agent and Attorney</t>
  </si>
  <si>
    <t>SERVICES AUTHORIZED TO PROVIDE</t>
  </si>
  <si>
    <t>STATISTICAL INFORMATION</t>
  </si>
  <si>
    <t>Public Street and Highway Lighting</t>
  </si>
  <si>
    <t>Irrigation</t>
  </si>
  <si>
    <t>Total Retail</t>
  </si>
  <si>
    <t>Number of Arizona Customers</t>
  </si>
  <si>
    <t>Number of kWh Sold in Arizona</t>
  </si>
  <si>
    <t>AUTHORIZED SERVICES AND STATISTICAL INFORMATION</t>
  </si>
  <si>
    <t>Retail Information</t>
  </si>
  <si>
    <t>Wholesale Information</t>
  </si>
  <si>
    <t>Number of kWh Sold</t>
  </si>
  <si>
    <t>Resale</t>
  </si>
  <si>
    <t>Short-term Sales (duration of less than one-year)</t>
  </si>
  <si>
    <t>Total Wholesale</t>
  </si>
  <si>
    <t>Maximum Peak Load</t>
  </si>
  <si>
    <t>Electric</t>
  </si>
  <si>
    <t>Other (Specify)</t>
  </si>
  <si>
    <t xml:space="preserve">     Investor Owned Electric</t>
  </si>
  <si>
    <t xml:space="preserve">     Rural Electric Cooperative</t>
  </si>
  <si>
    <t xml:space="preserve">     Utility Distributed Company</t>
  </si>
  <si>
    <t xml:space="preserve">     Electric Service Provider</t>
  </si>
  <si>
    <t xml:space="preserve">          Transmission Service Provider</t>
  </si>
  <si>
    <t xml:space="preserve">          Meter Service Provider</t>
  </si>
  <si>
    <t xml:space="preserve">          Meter Reading Service Provider</t>
  </si>
  <si>
    <t xml:space="preserve">          Billing and Collection</t>
  </si>
  <si>
    <t xml:space="preserve">          Ancillary Services</t>
  </si>
  <si>
    <t xml:space="preserve">          Generation Provider</t>
  </si>
  <si>
    <t xml:space="preserve">          Aggregator/Broker</t>
  </si>
  <si>
    <t>VERIFICATION AND SWORN STATEMENT (RESIDENTIAL REVENUE)</t>
  </si>
  <si>
    <t>VERIFICATION AND SWORN STATEMENT (INTRASTATE REVENUE ONLY)</t>
  </si>
  <si>
    <t>COVER PAGE 1</t>
  </si>
  <si>
    <t>COVER PAGE 2</t>
  </si>
  <si>
    <t>Ajo Improvement - Electric</t>
  </si>
  <si>
    <t>E-01025A</t>
  </si>
  <si>
    <t>E-01049A</t>
  </si>
  <si>
    <t>Arizona Electric Power Cooperative</t>
  </si>
  <si>
    <t>E-01773A</t>
  </si>
  <si>
    <t>jking@ssw.coop</t>
  </si>
  <si>
    <t>Arizona Public Service Company</t>
  </si>
  <si>
    <t>E-01345A</t>
  </si>
  <si>
    <t>Columbus Electric</t>
  </si>
  <si>
    <t>E-01851A</t>
  </si>
  <si>
    <t>chrism@col-coop.com</t>
  </si>
  <si>
    <t xml:space="preserve">Dixie-Escalante Rural </t>
  </si>
  <si>
    <t>E-02044A</t>
  </si>
  <si>
    <t>ladell@dixiepower.com</t>
  </si>
  <si>
    <t>Duncan Valley Electric</t>
  </si>
  <si>
    <t>E-01073A</t>
  </si>
  <si>
    <t>stevel@dvec.org;kimberly@dvec.org</t>
  </si>
  <si>
    <t>Garkane Energy</t>
  </si>
  <si>
    <t>E-01891A</t>
  </si>
  <si>
    <t>marcus.lewis@garkane.com</t>
  </si>
  <si>
    <t>Graham County Electric</t>
  </si>
  <si>
    <t>E-01749A</t>
  </si>
  <si>
    <t>tashby@gce.coop</t>
  </si>
  <si>
    <t>E-01750A</t>
  </si>
  <si>
    <t>pmink@mohaveelectric.com;mcolby@mohaveelectric.com</t>
  </si>
  <si>
    <t>Navopache Electric</t>
  </si>
  <si>
    <t>E-01787A</t>
  </si>
  <si>
    <t>1878 W. White Mountain Blvd.</t>
  </si>
  <si>
    <t>Lakeside</t>
  </si>
  <si>
    <t>ggouker@navopache.org</t>
  </si>
  <si>
    <t>Nobel Americas Energy Solutions, LLC</t>
  </si>
  <si>
    <t>E-03964A</t>
  </si>
  <si>
    <t>GBass@NobleSolutions.com</t>
  </si>
  <si>
    <t>Sulpher Springs Valley Electric</t>
  </si>
  <si>
    <t>E-01575A</t>
  </si>
  <si>
    <t>chuber@ssvec.com;jgross@ssvec.com</t>
  </si>
  <si>
    <t xml:space="preserve">Trico Electric </t>
  </si>
  <si>
    <t>E-01461A</t>
  </si>
  <si>
    <t>bfickett@trico.coop;kathyw@trico.coop</t>
  </si>
  <si>
    <t>TEP</t>
  </si>
  <si>
    <t>E-01933A</t>
  </si>
  <si>
    <t>JoSmith@uns.com;mmorales@tep.com</t>
  </si>
  <si>
    <t>UNS Electric</t>
  </si>
  <si>
    <t>E-04204A</t>
  </si>
  <si>
    <t>System Average Interruption Duration Index (SAIDI)</t>
  </si>
  <si>
    <t>Customer Average Interruption Duration Index (CAIDI)</t>
  </si>
  <si>
    <t>System Average Interruption Frequency Index (SAIFI)</t>
  </si>
  <si>
    <r>
      <rPr>
        <b/>
        <sz val="10"/>
        <color theme="1"/>
        <rFont val="Times New Roman"/>
        <family val="1"/>
      </rPr>
      <t>Note 1:</t>
    </r>
    <r>
      <rPr>
        <sz val="10"/>
        <color theme="1"/>
        <rFont val="Times New Roman"/>
        <family val="1"/>
      </rPr>
      <t xml:space="preserve"> the Pages highlighted in grey require input to properly complete the annual report.  The other pages are linked and therefore automatically populate.</t>
    </r>
  </si>
  <si>
    <t>Distribution System Losses</t>
  </si>
  <si>
    <t>Total Sold</t>
  </si>
  <si>
    <t>Full time equivalent employees</t>
  </si>
  <si>
    <t>Direct Company</t>
  </si>
  <si>
    <t>Outside service</t>
  </si>
  <si>
    <t>President</t>
  </si>
  <si>
    <t>Vice-president</t>
  </si>
  <si>
    <t>Manager</t>
  </si>
  <si>
    <t>Engineering Staff</t>
  </si>
  <si>
    <t>System Operator(s)</t>
  </si>
  <si>
    <t>Meter reader</t>
  </si>
  <si>
    <t>Customer Service</t>
  </si>
  <si>
    <t>Accounting</t>
  </si>
  <si>
    <t>Business Office</t>
  </si>
  <si>
    <t>Rates Department</t>
  </si>
  <si>
    <t>Administrative Staff</t>
  </si>
  <si>
    <r>
      <rPr>
        <b/>
        <sz val="10"/>
        <color theme="1"/>
        <rFont val="Times New Roman"/>
        <family val="1"/>
      </rPr>
      <t>Instructions:</t>
    </r>
    <r>
      <rPr>
        <sz val="10"/>
        <color theme="1"/>
        <rFont val="Times New Roman"/>
        <family val="1"/>
      </rPr>
      <t xml:space="preserve"> Fill out the Grey Cells with the relevant information.  Input 0 or none if there is nothing recorded in that account or there is no applicable information to report.  A full-time employee is based on 2080 total hours per year.  Please calculate partial employees using 2080 hours.</t>
    </r>
  </si>
  <si>
    <t>htaylor@fmi.com; dmedina@fmi.com</t>
  </si>
  <si>
    <t>PO Drawer 9</t>
  </si>
  <si>
    <t>Ajo</t>
  </si>
  <si>
    <t>Morenci</t>
  </si>
  <si>
    <t>PO Box 53999</t>
  </si>
  <si>
    <t>Station 9708</t>
  </si>
  <si>
    <t>Kerri.Carnes@aps.com</t>
  </si>
  <si>
    <t>85072-3999</t>
  </si>
  <si>
    <t>Phoenix</t>
  </si>
  <si>
    <t>401 W. A St., Ste. 500</t>
  </si>
  <si>
    <t>CA</t>
  </si>
  <si>
    <t>Calpine Energy Solutions, LLC</t>
  </si>
  <si>
    <t>San Diego</t>
  </si>
  <si>
    <t>PO Box 68</t>
  </si>
  <si>
    <t>Attn:  Melissa Morales</t>
  </si>
  <si>
    <t>PO Box 711, Mailstop HQE910</t>
  </si>
  <si>
    <t>Tucson</t>
  </si>
  <si>
    <t>MW</t>
  </si>
  <si>
    <t>KW</t>
  </si>
  <si>
    <t>Distribution Losses</t>
  </si>
  <si>
    <t>Transmission Losses</t>
  </si>
  <si>
    <t>Month</t>
  </si>
  <si>
    <t>Termination without Notice R14-2-211.B</t>
  </si>
  <si>
    <t>Termination with Notice R14-2-211.C</t>
  </si>
  <si>
    <t>January</t>
  </si>
  <si>
    <t>February</t>
  </si>
  <si>
    <t>March</t>
  </si>
  <si>
    <t>April</t>
  </si>
  <si>
    <t>May</t>
  </si>
  <si>
    <t>June</t>
  </si>
  <si>
    <t>July</t>
  </si>
  <si>
    <t>August</t>
  </si>
  <si>
    <t>September</t>
  </si>
  <si>
    <t>October</t>
  </si>
  <si>
    <t>November</t>
  </si>
  <si>
    <t>December</t>
  </si>
  <si>
    <t>Other (description):</t>
  </si>
  <si>
    <r>
      <rPr>
        <b/>
        <sz val="10"/>
        <color theme="1"/>
        <rFont val="Times New Roman"/>
        <family val="1"/>
      </rPr>
      <t>Instructions:</t>
    </r>
    <r>
      <rPr>
        <sz val="10"/>
        <color theme="1"/>
        <rFont val="Times New Roman"/>
        <family val="1"/>
      </rPr>
      <t xml:space="preserve"> Fill out the Grey Cells with the relevent information.  Input 0 or none if there is nothing recorded in that account or there is no applicable information to report.</t>
    </r>
  </si>
  <si>
    <t>ELECTRIC UTILITY ANNUAL REPORT</t>
  </si>
  <si>
    <t>Important changes during the year</t>
  </si>
  <si>
    <t>For those companies not subject to the affiliated interest rules, has there been a change in ownership or direct control during the year?</t>
  </si>
  <si>
    <t>If yes, please provide specific details in the box below.</t>
  </si>
  <si>
    <t>Has the company been notified by any other regulatory authorities during the year, that they are out of compliance?</t>
  </si>
  <si>
    <t>AR 2-2</t>
  </si>
  <si>
    <t>Morenci Water &amp; Electric Co. - Electric</t>
  </si>
  <si>
    <t>UTILITY SHUTOFFS / DISCONNECTS</t>
  </si>
  <si>
    <t>12/31/20</t>
  </si>
  <si>
    <t>PO Box 670</t>
  </si>
  <si>
    <t>Benson</t>
  </si>
  <si>
    <t>PO Box 63170</t>
  </si>
  <si>
    <t>Deming</t>
  </si>
  <si>
    <t>NM</t>
  </si>
  <si>
    <t>71 E. Hwy 56</t>
  </si>
  <si>
    <t>Beryl</t>
  </si>
  <si>
    <t>884714-5197</t>
  </si>
  <si>
    <t>UT</t>
  </si>
  <si>
    <t>PO Box 440</t>
  </si>
  <si>
    <t>Duncan</t>
  </si>
  <si>
    <t>PO Box 465</t>
  </si>
  <si>
    <t>Loa</t>
  </si>
  <si>
    <t>PO Drawer B</t>
  </si>
  <si>
    <t>Mohave Electric Cooperative, Inc.</t>
  </si>
  <si>
    <t>PO Box 22530</t>
  </si>
  <si>
    <t>Bullhead City</t>
  </si>
  <si>
    <t>86439-2530</t>
  </si>
  <si>
    <t>350 N. Haskill Ave.</t>
  </si>
  <si>
    <t>Willcox</t>
  </si>
  <si>
    <t>PO Box 930</t>
  </si>
  <si>
    <t>Marana</t>
  </si>
  <si>
    <t>85653-0930</t>
  </si>
  <si>
    <t>Email: Util-Compliance@azcc.gov, mail or deliver the completed Annual Report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</si>
</sst>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m/d/yy;@"/>
    <numFmt numFmtId="165" formatCode="#,##0.0_);\(#,##0.0\)"/>
  </numFmts>
  <fonts count="25" x14ac:knownFonts="1">
    <font>
      <sz val="10"/>
      <color theme="1"/>
      <name val="Garamond"/>
      <family val="2"/>
    </font>
    <font>
      <sz val="11"/>
      <color theme="1"/>
      <name val="Calibri"/>
      <family val="2"/>
      <scheme val="minor"/>
    </font>
    <font>
      <u/>
      <sz val="10"/>
      <color theme="10"/>
      <name val="Garamond"/>
      <family val="2"/>
    </font>
    <font>
      <sz val="11"/>
      <color theme="1"/>
      <name val="Calibri"/>
      <family val="2"/>
      <scheme val="minor"/>
    </font>
    <font>
      <sz val="10"/>
      <name val="Arial"/>
      <family val="2"/>
    </font>
    <font>
      <sz val="10"/>
      <name val="Arial"/>
      <family val="2"/>
    </font>
    <font>
      <u/>
      <sz val="7"/>
      <color indexed="12"/>
      <name val="Arial"/>
      <family val="2"/>
    </font>
    <font>
      <sz val="10"/>
      <color indexed="8"/>
      <name val="Arial"/>
      <family val="2"/>
    </font>
    <font>
      <sz val="10"/>
      <color indexed="8"/>
      <name val="Arial"/>
      <family val="2"/>
    </font>
    <font>
      <sz val="10"/>
      <color theme="1"/>
      <name val="Times New Roman"/>
      <family val="1"/>
    </font>
    <font>
      <b/>
      <sz val="10"/>
      <color theme="1"/>
      <name val="Times New Roman"/>
      <family val="1"/>
    </font>
    <font>
      <u/>
      <sz val="10"/>
      <color theme="10"/>
      <name val="Times New Roman"/>
      <family val="1"/>
    </font>
    <font>
      <sz val="14"/>
      <color theme="1"/>
      <name val="Times New Roman"/>
      <family val="1"/>
    </font>
    <font>
      <b/>
      <sz val="14"/>
      <color theme="1"/>
      <name val="Times New Roman"/>
      <family val="1"/>
    </font>
    <font>
      <u/>
      <sz val="14"/>
      <color theme="10"/>
      <name val="Times New Roman"/>
      <family val="1"/>
    </font>
    <font>
      <b/>
      <u/>
      <sz val="14"/>
      <name val="Times New Roman"/>
      <family val="1"/>
    </font>
    <font>
      <b/>
      <u/>
      <sz val="14"/>
      <color theme="1"/>
      <name val="Times New Roman"/>
      <family val="1"/>
    </font>
    <font>
      <sz val="11"/>
      <color theme="1"/>
      <name val="Times New Roman"/>
      <family val="1"/>
    </font>
    <font>
      <u/>
      <sz val="11"/>
      <color theme="1"/>
      <name val="Times New Roman"/>
      <family val="1"/>
    </font>
    <font>
      <sz val="12"/>
      <color theme="1"/>
      <name val="Times New Roman"/>
      <family val="1"/>
    </font>
    <font>
      <b/>
      <sz val="10"/>
      <name val="Times New Roman"/>
      <family val="1"/>
    </font>
    <font>
      <sz val="10"/>
      <name val="Times New Roman"/>
      <family val="1"/>
    </font>
    <font>
      <sz val="10"/>
      <color indexed="8"/>
      <name val="Times New Roman"/>
      <family val="1"/>
    </font>
    <font>
      <u/>
      <sz val="10"/>
      <color indexed="12"/>
      <name val="Times New Roman"/>
      <family val="1"/>
    </font>
    <fon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0"/>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22"/>
      </left>
      <right/>
      <top/>
      <bottom/>
      <diagonal/>
    </border>
    <border>
      <left style="thin">
        <color indexed="64"/>
      </left>
      <right style="thin">
        <color indexed="64"/>
      </right>
      <top style="medium">
        <color indexed="64"/>
      </top>
      <bottom style="thin">
        <color indexed="64"/>
      </bottom>
      <diagonal/>
    </border>
  </borders>
  <cellStyleXfs count="23">
    <xf numFmtId="0" fontId="0" fillId="0" borderId="0"/>
    <xf numFmtId="0" fontId="2"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8" fillId="0" borderId="0"/>
    <xf numFmtId="0" fontId="4" fillId="0" borderId="0"/>
    <xf numFmtId="43" fontId="1" fillId="0" borderId="0" applyFont="0" applyFill="0" applyBorder="0" applyAlignment="0" applyProtection="0"/>
  </cellStyleXfs>
  <cellXfs count="267">
    <xf numFmtId="0" fontId="0" fillId="0" borderId="0" xfId="0"/>
    <xf numFmtId="0" fontId="9" fillId="0" borderId="0" xfId="0" applyFont="1" applyProtection="1"/>
    <xf numFmtId="0" fontId="9" fillId="0" borderId="0" xfId="0" applyFont="1" applyAlignment="1" applyProtection="1">
      <alignment horizontal="right"/>
    </xf>
    <xf numFmtId="0" fontId="9" fillId="0" borderId="0" xfId="0" applyFont="1"/>
    <xf numFmtId="49" fontId="9" fillId="0" borderId="0" xfId="0" applyNumberFormat="1" applyFont="1" applyProtection="1"/>
    <xf numFmtId="0" fontId="9" fillId="0" borderId="0" xfId="0" applyFont="1" applyAlignment="1" applyProtection="1">
      <alignment horizontal="center" vertical="center"/>
    </xf>
    <xf numFmtId="0" fontId="9" fillId="0" borderId="0" xfId="0" applyFont="1" applyFill="1" applyProtection="1"/>
    <xf numFmtId="0" fontId="9" fillId="0" borderId="0" xfId="0" applyFont="1" applyFill="1" applyBorder="1" applyAlignment="1" applyProtection="1">
      <alignment horizontal="left"/>
    </xf>
    <xf numFmtId="164" fontId="9" fillId="0" borderId="0" xfId="0" applyNumberFormat="1" applyFont="1" applyFill="1" applyBorder="1" applyAlignment="1" applyProtection="1">
      <alignment horizontal="left"/>
      <protection locked="0"/>
    </xf>
    <xf numFmtId="0" fontId="10" fillId="0" borderId="0" xfId="0" applyFont="1" applyAlignment="1" applyProtection="1">
      <alignment horizontal="left"/>
    </xf>
    <xf numFmtId="0" fontId="10" fillId="0" borderId="0" xfId="0" applyFont="1"/>
    <xf numFmtId="0" fontId="11" fillId="0" borderId="0" xfId="1" applyFont="1" applyFill="1" applyProtection="1"/>
    <xf numFmtId="0" fontId="11" fillId="0" borderId="0" xfId="1" applyFont="1" applyProtection="1"/>
    <xf numFmtId="0" fontId="9" fillId="0" borderId="0" xfId="0" applyFont="1" applyBorder="1" applyProtection="1"/>
    <xf numFmtId="0" fontId="9" fillId="0" borderId="0" xfId="0" applyFont="1" applyBorder="1" applyAlignment="1" applyProtection="1">
      <alignment vertical="top" wrapText="1"/>
    </xf>
    <xf numFmtId="0" fontId="9" fillId="0" borderId="0" xfId="0" applyFont="1" applyBorder="1"/>
    <xf numFmtId="0" fontId="9" fillId="0" borderId="0" xfId="0" applyFont="1" applyAlignment="1">
      <alignment horizontal="center" vertical="center"/>
    </xf>
    <xf numFmtId="0" fontId="9" fillId="0" borderId="0" xfId="0" applyFont="1" applyBorder="1" applyAlignment="1" applyProtection="1">
      <alignment horizontal="left" vertical="top" wrapText="1"/>
    </xf>
    <xf numFmtId="0" fontId="12" fillId="0" borderId="0" xfId="0" applyFont="1" applyProtection="1"/>
    <xf numFmtId="0" fontId="12" fillId="0" borderId="0" xfId="14" applyFont="1" applyProtection="1"/>
    <xf numFmtId="0" fontId="12" fillId="0" borderId="0" xfId="14" applyFont="1" applyProtection="1">
      <protection locked="0"/>
    </xf>
    <xf numFmtId="0" fontId="12" fillId="0" borderId="0" xfId="14" applyFont="1" applyAlignment="1" applyProtection="1">
      <alignment horizontal="left"/>
    </xf>
    <xf numFmtId="0" fontId="12" fillId="0" borderId="0" xfId="14" applyFont="1" applyAlignment="1" applyProtection="1">
      <alignment horizontal="right"/>
    </xf>
    <xf numFmtId="164" fontId="12" fillId="0" borderId="0" xfId="14" applyNumberFormat="1" applyFont="1" applyProtection="1"/>
    <xf numFmtId="0" fontId="12" fillId="0" borderId="0" xfId="14" applyFont="1" applyFill="1" applyBorder="1" applyAlignment="1" applyProtection="1"/>
    <xf numFmtId="0" fontId="14" fillId="0" borderId="0" xfId="1" applyFont="1" applyProtection="1">
      <protection locked="0"/>
    </xf>
    <xf numFmtId="0" fontId="12" fillId="0" borderId="0" xfId="14" applyFont="1" applyAlignment="1" applyProtection="1">
      <protection locked="0"/>
    </xf>
    <xf numFmtId="0" fontId="12" fillId="0" borderId="0" xfId="14" applyFont="1" applyBorder="1" applyAlignment="1" applyProtection="1"/>
    <xf numFmtId="0" fontId="12" fillId="0" borderId="0" xfId="14" applyFont="1" applyBorder="1" applyAlignment="1" applyProtection="1">
      <alignment horizontal="left"/>
    </xf>
    <xf numFmtId="0" fontId="12" fillId="0" borderId="0" xfId="0" applyFont="1" applyFill="1" applyBorder="1" applyAlignment="1" applyProtection="1">
      <alignment vertical="center"/>
      <protection locked="0"/>
    </xf>
    <xf numFmtId="49" fontId="12" fillId="0" borderId="4"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xf>
    <xf numFmtId="0" fontId="12" fillId="0" borderId="0" xfId="14" applyFont="1" applyBorder="1" applyProtection="1"/>
    <xf numFmtId="0" fontId="12" fillId="0" borderId="0" xfId="14" applyFont="1" applyBorder="1" applyProtection="1">
      <protection locked="0"/>
    </xf>
    <xf numFmtId="14" fontId="12" fillId="0" borderId="4" xfId="14" applyNumberFormat="1" applyFont="1" applyBorder="1" applyAlignment="1" applyProtection="1">
      <alignment horizontal="left"/>
    </xf>
    <xf numFmtId="49" fontId="12" fillId="0" borderId="0" xfId="0" applyNumberFormat="1" applyFont="1" applyFill="1" applyBorder="1" applyAlignment="1" applyProtection="1">
      <alignment vertical="center"/>
      <protection locked="0"/>
    </xf>
    <xf numFmtId="0" fontId="12" fillId="0" borderId="0" xfId="14" applyFont="1" applyBorder="1" applyAlignment="1" applyProtection="1">
      <alignment horizontal="center"/>
    </xf>
    <xf numFmtId="0" fontId="12" fillId="0" borderId="0" xfId="14" applyFont="1" applyBorder="1" applyAlignment="1" applyProtection="1">
      <alignment horizontal="center" vertical="center"/>
    </xf>
    <xf numFmtId="0" fontId="17" fillId="0" borderId="0" xfId="14" applyFont="1" applyAlignment="1" applyProtection="1">
      <alignment horizontal="left"/>
    </xf>
    <xf numFmtId="0" fontId="18" fillId="0" borderId="0" xfId="14" applyNumberFormat="1" applyFont="1" applyBorder="1" applyProtection="1"/>
    <xf numFmtId="0" fontId="17" fillId="0" borderId="0" xfId="14" applyFont="1" applyBorder="1" applyProtection="1"/>
    <xf numFmtId="0" fontId="17" fillId="0" borderId="0" xfId="14" applyFont="1" applyProtection="1"/>
    <xf numFmtId="0" fontId="17" fillId="0" borderId="0" xfId="14" applyFont="1" applyAlignment="1" applyProtection="1">
      <alignment horizontal="right"/>
    </xf>
    <xf numFmtId="0" fontId="11" fillId="0" borderId="0" xfId="1" applyFont="1" applyProtection="1">
      <protection locked="0"/>
    </xf>
    <xf numFmtId="0" fontId="9" fillId="0" borderId="4" xfId="0" applyFont="1" applyFill="1" applyBorder="1" applyAlignment="1" applyProtection="1">
      <alignment horizontal="left" vertical="center"/>
      <protection locked="0"/>
    </xf>
    <xf numFmtId="0" fontId="17" fillId="0" borderId="0" xfId="0" applyFont="1" applyAlignment="1">
      <alignment horizontal="right"/>
    </xf>
    <xf numFmtId="0" fontId="9" fillId="0" borderId="0" xfId="0" applyFont="1" applyFill="1" applyBorder="1" applyAlignment="1" applyProtection="1">
      <alignment horizontal="left" vertical="center"/>
      <protection locked="0"/>
    </xf>
    <xf numFmtId="0" fontId="17" fillId="0" borderId="0" xfId="14" applyFont="1" applyFill="1" applyBorder="1" applyAlignment="1" applyProtection="1">
      <alignment horizontal="center"/>
    </xf>
    <xf numFmtId="0" fontId="17" fillId="0" borderId="0" xfId="14" applyFont="1" applyFill="1" applyProtection="1"/>
    <xf numFmtId="0" fontId="9" fillId="0" borderId="6" xfId="0" applyFont="1" applyFill="1" applyBorder="1" applyAlignment="1" applyProtection="1">
      <alignment horizontal="left" vertical="center"/>
      <protection locked="0"/>
    </xf>
    <xf numFmtId="0" fontId="17" fillId="0" borderId="0" xfId="14" applyFont="1" applyProtection="1">
      <protection locked="0"/>
    </xf>
    <xf numFmtId="0" fontId="9" fillId="0" borderId="0" xfId="14" applyFont="1" applyProtection="1"/>
    <xf numFmtId="0" fontId="9" fillId="0" borderId="0" xfId="14" applyFont="1" applyAlignment="1" applyProtection="1">
      <alignment horizontal="left"/>
    </xf>
    <xf numFmtId="0" fontId="9" fillId="0" borderId="0" xfId="14" applyFont="1" applyAlignment="1" applyProtection="1">
      <alignment horizontal="center"/>
    </xf>
    <xf numFmtId="0" fontId="9" fillId="0" borderId="0" xfId="14" applyFont="1" applyBorder="1" applyProtection="1"/>
    <xf numFmtId="0" fontId="9" fillId="0" borderId="0" xfId="14" applyFont="1" applyBorder="1" applyAlignment="1" applyProtection="1">
      <alignment horizontal="center"/>
    </xf>
    <xf numFmtId="0" fontId="9" fillId="0" borderId="4" xfId="0" applyFont="1" applyFill="1" applyBorder="1" applyAlignment="1" applyProtection="1">
      <alignment horizontal="right" vertical="center"/>
      <protection locked="0"/>
    </xf>
    <xf numFmtId="14" fontId="9" fillId="0" borderId="0" xfId="0" applyNumberFormat="1" applyFont="1" applyFill="1" applyBorder="1" applyAlignment="1" applyProtection="1">
      <alignment vertical="center"/>
    </xf>
    <xf numFmtId="14"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5" fontId="9" fillId="0" borderId="0" xfId="4" applyNumberFormat="1" applyFont="1" applyFill="1" applyBorder="1" applyProtection="1"/>
    <xf numFmtId="5" fontId="9" fillId="0" borderId="0" xfId="4" applyNumberFormat="1" applyFont="1" applyFill="1" applyBorder="1" applyProtection="1">
      <protection locked="0"/>
    </xf>
    <xf numFmtId="10" fontId="9" fillId="0" borderId="0" xfId="4" applyNumberFormat="1" applyFont="1" applyFill="1" applyBorder="1" applyProtection="1"/>
    <xf numFmtId="10" fontId="9" fillId="0" borderId="0" xfId="4" applyNumberFormat="1" applyFont="1" applyFill="1" applyBorder="1" applyProtection="1">
      <protection locked="0"/>
    </xf>
    <xf numFmtId="0" fontId="9" fillId="0" borderId="0" xfId="14" applyFont="1" applyBorder="1" applyProtection="1">
      <protection locked="0"/>
    </xf>
    <xf numFmtId="0" fontId="10" fillId="0" borderId="0" xfId="14" applyFont="1" applyBorder="1" applyAlignment="1" applyProtection="1"/>
    <xf numFmtId="0" fontId="9" fillId="0" borderId="4" xfId="14" applyFont="1" applyBorder="1" applyProtection="1"/>
    <xf numFmtId="0" fontId="9" fillId="0" borderId="4" xfId="14" applyFont="1" applyBorder="1" applyAlignment="1" applyProtection="1">
      <alignment horizontal="center"/>
    </xf>
    <xf numFmtId="37" fontId="9" fillId="0" borderId="4" xfId="0" applyNumberFormat="1" applyFont="1" applyFill="1" applyBorder="1" applyAlignment="1" applyProtection="1">
      <alignment horizontal="right" vertical="center"/>
      <protection locked="0"/>
    </xf>
    <xf numFmtId="37" fontId="9" fillId="0" borderId="4" xfId="4" applyNumberFormat="1" applyFont="1" applyFill="1" applyBorder="1" applyAlignment="1" applyProtection="1">
      <alignment horizontal="right"/>
      <protection locked="0"/>
    </xf>
    <xf numFmtId="0" fontId="10" fillId="0" borderId="12" xfId="14" applyFont="1" applyBorder="1" applyAlignment="1" applyProtection="1">
      <alignment horizontal="right"/>
    </xf>
    <xf numFmtId="37" fontId="9" fillId="0" borderId="4" xfId="4" applyNumberFormat="1" applyFont="1" applyFill="1" applyBorder="1" applyAlignment="1" applyProtection="1">
      <alignment horizontal="right"/>
    </xf>
    <xf numFmtId="0" fontId="10" fillId="0" borderId="0" xfId="14" applyFont="1" applyBorder="1" applyAlignment="1" applyProtection="1">
      <alignment horizontal="right"/>
    </xf>
    <xf numFmtId="37" fontId="9" fillId="0" borderId="0" xfId="4" applyNumberFormat="1" applyFont="1" applyFill="1" applyBorder="1" applyProtection="1"/>
    <xf numFmtId="0" fontId="9" fillId="0" borderId="6" xfId="14" applyFont="1" applyBorder="1" applyProtection="1"/>
    <xf numFmtId="0" fontId="9" fillId="0" borderId="4" xfId="14" applyFont="1" applyBorder="1" applyAlignment="1" applyProtection="1">
      <alignment wrapText="1"/>
    </xf>
    <xf numFmtId="0" fontId="10" fillId="0" borderId="0" xfId="14" applyFont="1" applyProtection="1"/>
    <xf numFmtId="0" fontId="9" fillId="0" borderId="0" xfId="14" applyFont="1" applyAlignment="1" applyProtection="1">
      <alignment horizontal="right"/>
    </xf>
    <xf numFmtId="0" fontId="17" fillId="0" borderId="0" xfId="0" applyFont="1" applyAlignment="1">
      <alignment horizontal="left" vertical="center" indent="1"/>
    </xf>
    <xf numFmtId="0" fontId="9" fillId="0" borderId="0" xfId="14" applyFont="1" applyFill="1" applyBorder="1" applyProtection="1"/>
    <xf numFmtId="0" fontId="9" fillId="0" borderId="0" xfId="14" applyFont="1" applyFill="1" applyBorder="1" applyAlignment="1" applyProtection="1">
      <alignment horizontal="center"/>
    </xf>
    <xf numFmtId="0" fontId="10" fillId="0" borderId="4" xfId="14" applyFont="1" applyBorder="1" applyProtection="1"/>
    <xf numFmtId="0" fontId="9" fillId="0" borderId="0" xfId="14" applyFont="1" applyBorder="1" applyAlignment="1" applyProtection="1">
      <alignment vertical="top" wrapText="1"/>
    </xf>
    <xf numFmtId="0" fontId="9" fillId="0" borderId="0" xfId="14" applyFont="1" applyFill="1" applyBorder="1" applyAlignment="1" applyProtection="1"/>
    <xf numFmtId="0" fontId="10" fillId="0" borderId="0" xfId="14" applyFont="1" applyAlignment="1" applyProtection="1">
      <alignment horizontal="right"/>
    </xf>
    <xf numFmtId="0" fontId="9" fillId="0" borderId="0" xfId="14" applyFont="1" applyFill="1" applyAlignment="1" applyProtection="1"/>
    <xf numFmtId="0" fontId="9" fillId="0" borderId="0" xfId="14" applyFont="1" applyAlignment="1" applyProtection="1"/>
    <xf numFmtId="49" fontId="9" fillId="0" borderId="0" xfId="14" applyNumberFormat="1" applyFont="1" applyAlignment="1" applyProtection="1">
      <alignment horizontal="right"/>
    </xf>
    <xf numFmtId="44" fontId="9" fillId="0" borderId="0" xfId="15" applyFont="1" applyFill="1" applyBorder="1" applyAlignment="1" applyProtection="1"/>
    <xf numFmtId="0" fontId="9" fillId="0" borderId="0" xfId="14" applyFont="1" applyBorder="1" applyAlignment="1" applyProtection="1">
      <alignment horizontal="left"/>
    </xf>
    <xf numFmtId="0" fontId="9" fillId="0" borderId="0" xfId="14" applyFont="1" applyBorder="1" applyAlignment="1" applyProtection="1"/>
    <xf numFmtId="0" fontId="9" fillId="0" borderId="5" xfId="14" applyFont="1" applyBorder="1" applyProtection="1"/>
    <xf numFmtId="0" fontId="9" fillId="0" borderId="0" xfId="14" applyFont="1" applyAlignment="1" applyProtection="1">
      <alignment horizontal="left" wrapText="1"/>
    </xf>
    <xf numFmtId="0" fontId="9" fillId="0" borderId="0" xfId="14" applyFont="1"/>
    <xf numFmtId="0" fontId="9" fillId="0" borderId="0" xfId="0" applyFont="1" applyAlignment="1">
      <alignment horizontal="left" vertical="center" wrapText="1"/>
    </xf>
    <xf numFmtId="37" fontId="9" fillId="0" borderId="0" xfId="0" applyNumberFormat="1" applyFont="1" applyFill="1" applyBorder="1" applyAlignment="1" applyProtection="1">
      <alignment horizontal="center" vertical="center"/>
      <protection locked="0"/>
    </xf>
    <xf numFmtId="0" fontId="9" fillId="0" borderId="4" xfId="0" applyFont="1" applyBorder="1"/>
    <xf numFmtId="0" fontId="9" fillId="0" borderId="4" xfId="0" applyFont="1" applyBorder="1" applyAlignment="1">
      <alignment horizontal="center"/>
    </xf>
    <xf numFmtId="165" fontId="9" fillId="0" borderId="4" xfId="22" applyNumberFormat="1" applyFont="1" applyFill="1" applyBorder="1" applyAlignment="1" applyProtection="1">
      <alignment horizontal="center"/>
      <protection locked="0"/>
    </xf>
    <xf numFmtId="165" fontId="9" fillId="0" borderId="4" xfId="0" applyNumberFormat="1" applyFont="1" applyBorder="1" applyAlignment="1">
      <alignment horizontal="center"/>
    </xf>
    <xf numFmtId="0" fontId="10" fillId="0" borderId="4" xfId="0" applyFont="1" applyBorder="1" applyAlignment="1">
      <alignment horizontal="right"/>
    </xf>
    <xf numFmtId="0" fontId="9" fillId="4" borderId="4" xfId="0" applyFont="1" applyFill="1" applyBorder="1"/>
    <xf numFmtId="37" fontId="9" fillId="0" borderId="4" xfId="14" applyNumberFormat="1" applyFont="1" applyBorder="1" applyProtection="1"/>
    <xf numFmtId="0" fontId="9" fillId="0" borderId="4" xfId="0" applyFont="1" applyBorder="1" applyAlignment="1">
      <alignment horizontal="left" vertical="center" wrapText="1"/>
    </xf>
    <xf numFmtId="0" fontId="22" fillId="3" borderId="18" xfId="20" applyFont="1" applyFill="1" applyBorder="1" applyAlignment="1">
      <alignment horizontal="center"/>
    </xf>
    <xf numFmtId="0" fontId="22" fillId="3" borderId="20" xfId="20" applyFont="1" applyFill="1" applyBorder="1" applyAlignment="1">
      <alignment horizontal="center"/>
    </xf>
    <xf numFmtId="0" fontId="21" fillId="0" borderId="0" xfId="0" applyFont="1" applyFill="1" applyBorder="1" applyAlignment="1">
      <alignment wrapText="1"/>
    </xf>
    <xf numFmtId="0" fontId="21" fillId="0" borderId="0" xfId="0" applyFont="1" applyFill="1" applyBorder="1" applyAlignment="1">
      <alignment horizontal="center"/>
    </xf>
    <xf numFmtId="0" fontId="21" fillId="0" borderId="15" xfId="0" applyFont="1" applyFill="1" applyBorder="1"/>
    <xf numFmtId="0" fontId="21" fillId="0" borderId="0" xfId="0" applyFont="1" applyFill="1"/>
    <xf numFmtId="0" fontId="9" fillId="0" borderId="0" xfId="0" applyFont="1" applyFill="1"/>
    <xf numFmtId="0" fontId="22" fillId="0" borderId="21" xfId="20" applyFont="1" applyFill="1" applyBorder="1" applyAlignment="1"/>
    <xf numFmtId="0" fontId="21" fillId="0" borderId="0" xfId="0" applyFont="1" applyFill="1" applyBorder="1"/>
    <xf numFmtId="0" fontId="9" fillId="0" borderId="0" xfId="0" applyFont="1" applyFill="1" applyBorder="1"/>
    <xf numFmtId="0" fontId="23" fillId="0" borderId="0" xfId="1" applyFont="1" applyFill="1" applyBorder="1" applyAlignment="1" applyProtection="1"/>
    <xf numFmtId="0" fontId="9" fillId="0" borderId="0" xfId="0" applyFont="1" applyFill="1" applyBorder="1" applyAlignment="1">
      <alignment horizontal="left" vertical="center"/>
    </xf>
    <xf numFmtId="0" fontId="22" fillId="0" borderId="0" xfId="20" applyFont="1" applyFill="1" applyBorder="1" applyAlignment="1"/>
    <xf numFmtId="0" fontId="9" fillId="0" borderId="0" xfId="0" applyFont="1" applyFill="1" applyBorder="1" applyAlignment="1">
      <alignment horizontal="right" vertical="center"/>
    </xf>
    <xf numFmtId="0" fontId="21" fillId="0" borderId="0" xfId="0" applyFont="1" applyFill="1" applyBorder="1" applyAlignment="1"/>
    <xf numFmtId="0" fontId="20" fillId="0" borderId="0" xfId="0" applyFont="1" applyFill="1" applyBorder="1" applyAlignment="1">
      <alignment wrapText="1"/>
    </xf>
    <xf numFmtId="0" fontId="22" fillId="0" borderId="19" xfId="20" applyFont="1" applyFill="1" applyBorder="1" applyAlignment="1"/>
    <xf numFmtId="0" fontId="9" fillId="0" borderId="0" xfId="0" applyFont="1" applyAlignment="1">
      <alignment horizontal="left" vertical="center"/>
    </xf>
    <xf numFmtId="0" fontId="9" fillId="0" borderId="0" xfId="14" applyFont="1" applyAlignment="1">
      <alignment horizontal="left"/>
    </xf>
    <xf numFmtId="0" fontId="17" fillId="0" borderId="0" xfId="14" applyFont="1" applyAlignment="1">
      <alignment horizontal="left"/>
    </xf>
    <xf numFmtId="0" fontId="9" fillId="0" borderId="0" xfId="0" applyFont="1" applyAlignment="1">
      <alignment vertical="center"/>
    </xf>
    <xf numFmtId="0" fontId="22" fillId="0" borderId="19" xfId="19" applyFont="1" applyFill="1" applyBorder="1" applyAlignment="1"/>
    <xf numFmtId="0" fontId="2" fillId="0" borderId="0" xfId="1" applyFill="1" applyBorder="1" applyAlignment="1" applyProtection="1"/>
    <xf numFmtId="0" fontId="9" fillId="0" borderId="0" xfId="0" applyFont="1" applyAlignment="1">
      <alignment wrapText="1"/>
    </xf>
    <xf numFmtId="0" fontId="9" fillId="0" borderId="0" xfId="14" applyFont="1" applyAlignment="1" applyProtection="1">
      <alignment horizontal="left"/>
    </xf>
    <xf numFmtId="0" fontId="24" fillId="0" borderId="0" xfId="0" applyFont="1" applyAlignment="1">
      <alignment horizontal="left" vertical="center" indent="1"/>
    </xf>
    <xf numFmtId="37" fontId="9" fillId="0" borderId="0" xfId="0" applyNumberFormat="1" applyFont="1" applyFill="1" applyBorder="1" applyAlignment="1" applyProtection="1">
      <alignment horizontal="right" vertical="center"/>
      <protection locked="0"/>
    </xf>
    <xf numFmtId="10" fontId="9" fillId="0" borderId="4" xfId="0" applyNumberFormat="1" applyFont="1" applyFill="1" applyBorder="1" applyAlignment="1" applyProtection="1">
      <alignment horizontal="right" vertical="center"/>
      <protection locked="0"/>
    </xf>
    <xf numFmtId="0" fontId="9" fillId="0" borderId="6" xfId="14" applyFont="1" applyBorder="1" applyAlignment="1" applyProtection="1">
      <alignment horizontal="center" vertical="center"/>
    </xf>
    <xf numFmtId="0" fontId="9" fillId="0" borderId="6" xfId="14" applyFont="1" applyBorder="1" applyAlignment="1" applyProtection="1">
      <alignment horizontal="center" wrapText="1"/>
    </xf>
    <xf numFmtId="0" fontId="9" fillId="0" borderId="6" xfId="14" applyFont="1" applyBorder="1" applyAlignment="1" applyProtection="1">
      <alignment horizontal="center"/>
    </xf>
    <xf numFmtId="37" fontId="10" fillId="0" borderId="4" xfId="14" applyNumberFormat="1" applyFont="1" applyFill="1" applyBorder="1" applyProtection="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protection locked="0"/>
    </xf>
    <xf numFmtId="0" fontId="17" fillId="0" borderId="0" xfId="14" applyFont="1" applyAlignment="1" applyProtection="1">
      <alignment horizontal="left"/>
    </xf>
    <xf numFmtId="37" fontId="9" fillId="0" borderId="7" xfId="0" applyNumberFormat="1" applyFont="1" applyFill="1" applyBorder="1" applyAlignment="1" applyProtection="1">
      <alignment horizontal="right" vertical="center"/>
      <protection locked="0"/>
    </xf>
    <xf numFmtId="0" fontId="10" fillId="0" borderId="0" xfId="0" applyFont="1" applyAlignment="1" applyProtection="1">
      <alignment horizontal="left"/>
    </xf>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9" fillId="2" borderId="14" xfId="0" applyFont="1" applyFill="1" applyBorder="1" applyAlignment="1">
      <alignment horizontal="left" wrapText="1"/>
    </xf>
    <xf numFmtId="0" fontId="9" fillId="2" borderId="15" xfId="0" applyFont="1" applyFill="1" applyBorder="1" applyAlignment="1">
      <alignment horizontal="left" wrapText="1"/>
    </xf>
    <xf numFmtId="0" fontId="9" fillId="2" borderId="16" xfId="0" applyFont="1" applyFill="1" applyBorder="1" applyAlignment="1">
      <alignment horizontal="left" wrapText="1"/>
    </xf>
    <xf numFmtId="0" fontId="9" fillId="2" borderId="10" xfId="0" applyFont="1" applyFill="1" applyBorder="1" applyAlignment="1">
      <alignment horizontal="left" wrapText="1"/>
    </xf>
    <xf numFmtId="0" fontId="9" fillId="2" borderId="5" xfId="0" applyFont="1" applyFill="1" applyBorder="1" applyAlignment="1">
      <alignment horizontal="left" wrapText="1"/>
    </xf>
    <xf numFmtId="0" fontId="9" fillId="2" borderId="11" xfId="0" applyFont="1" applyFill="1" applyBorder="1" applyAlignment="1">
      <alignment horizontal="left" wrapText="1"/>
    </xf>
    <xf numFmtId="0" fontId="15" fillId="0" borderId="0" xfId="14" applyFont="1" applyBorder="1" applyAlignment="1" applyProtection="1">
      <alignment horizontal="center"/>
    </xf>
    <xf numFmtId="0" fontId="12" fillId="0" borderId="0" xfId="14" applyFont="1" applyAlignment="1" applyProtection="1">
      <alignment horizontal="center"/>
    </xf>
    <xf numFmtId="0" fontId="16" fillId="0" borderId="0" xfId="14" applyFont="1" applyAlignment="1" applyProtection="1">
      <alignment horizontal="center"/>
    </xf>
    <xf numFmtId="0" fontId="12" fillId="0" borderId="0" xfId="14" applyFont="1" applyAlignment="1" applyProtection="1">
      <alignment horizontal="center" vertical="top"/>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14" applyFont="1" applyAlignment="1" applyProtection="1">
      <alignment horizontal="left" vertical="center"/>
    </xf>
    <xf numFmtId="0" fontId="13" fillId="0" borderId="1" xfId="14" applyFont="1" applyBorder="1" applyAlignment="1" applyProtection="1">
      <alignment horizontal="center"/>
    </xf>
    <xf numFmtId="0" fontId="13" fillId="0" borderId="2" xfId="14" applyFont="1" applyBorder="1" applyAlignment="1" applyProtection="1">
      <alignment horizontal="center"/>
    </xf>
    <xf numFmtId="0" fontId="13" fillId="0" borderId="3" xfId="14" applyFont="1" applyBorder="1" applyAlignment="1" applyProtection="1">
      <alignment horizontal="center"/>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2" fillId="0" borderId="0" xfId="14" applyFont="1" applyAlignment="1" applyProtection="1">
      <alignment horizontal="left"/>
    </xf>
    <xf numFmtId="0" fontId="12" fillId="0" borderId="15" xfId="14" applyFont="1" applyBorder="1" applyAlignment="1" applyProtection="1">
      <alignment horizontal="left"/>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7" fillId="0" borderId="7"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17" fillId="0" borderId="0" xfId="14" applyFont="1" applyAlignment="1" applyProtection="1">
      <alignment horizontal="left"/>
    </xf>
    <xf numFmtId="0" fontId="17" fillId="0" borderId="0" xfId="0" applyFont="1" applyAlignment="1" applyProtection="1">
      <alignment horizontal="left"/>
    </xf>
    <xf numFmtId="0" fontId="19"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4"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7"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0" fontId="9" fillId="0" borderId="0" xfId="14" applyFont="1" applyAlignment="1" applyProtection="1">
      <alignment horizontal="left"/>
    </xf>
    <xf numFmtId="0" fontId="9" fillId="0" borderId="0" xfId="0" applyFont="1" applyAlignment="1" applyProtection="1">
      <alignment horizontal="left"/>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9" fillId="0" borderId="10" xfId="0" applyFont="1" applyBorder="1" applyAlignment="1">
      <alignment horizontal="left" wrapText="1"/>
    </xf>
    <xf numFmtId="0" fontId="9" fillId="0" borderId="5" xfId="0" applyFont="1" applyBorder="1" applyAlignment="1">
      <alignment horizontal="left" wrapText="1"/>
    </xf>
    <xf numFmtId="0" fontId="9" fillId="0" borderId="11" xfId="0" applyFont="1" applyBorder="1" applyAlignment="1">
      <alignment horizontal="left" wrapText="1"/>
    </xf>
    <xf numFmtId="0" fontId="10" fillId="0" borderId="4" xfId="14" applyFont="1" applyBorder="1" applyAlignment="1" applyProtection="1">
      <alignment horizontal="center"/>
    </xf>
    <xf numFmtId="0" fontId="10" fillId="0" borderId="22" xfId="14" applyFont="1" applyBorder="1" applyAlignment="1" applyProtection="1">
      <alignment horizontal="center"/>
    </xf>
    <xf numFmtId="0" fontId="10" fillId="0" borderId="1" xfId="14" applyFont="1" applyBorder="1" applyAlignment="1" applyProtection="1">
      <alignment horizontal="center"/>
    </xf>
    <xf numFmtId="0" fontId="10" fillId="0" borderId="2" xfId="14" applyFont="1" applyBorder="1" applyAlignment="1" applyProtection="1">
      <alignment horizontal="center"/>
    </xf>
    <xf numFmtId="0" fontId="10" fillId="0" borderId="3" xfId="14" applyFont="1" applyBorder="1" applyAlignment="1" applyProtection="1">
      <alignment horizontal="center"/>
    </xf>
    <xf numFmtId="0" fontId="9" fillId="0" borderId="5" xfId="14" applyFont="1" applyFill="1" applyBorder="1" applyAlignment="1" applyProtection="1">
      <alignment horizontal="center"/>
    </xf>
    <xf numFmtId="0" fontId="9" fillId="0" borderId="0" xfId="14" applyFont="1" applyBorder="1" applyAlignment="1" applyProtection="1">
      <alignment horizontal="center"/>
    </xf>
    <xf numFmtId="0" fontId="9" fillId="0" borderId="0" xfId="14" applyFont="1" applyBorder="1" applyAlignment="1" applyProtection="1">
      <alignment horizontal="left"/>
    </xf>
    <xf numFmtId="0" fontId="9" fillId="0" borderId="7" xfId="14" applyFont="1" applyBorder="1" applyAlignment="1" applyProtection="1">
      <alignment horizontal="left" wrapText="1"/>
      <protection locked="0"/>
    </xf>
    <xf numFmtId="0" fontId="9" fillId="0" borderId="8" xfId="14" applyFont="1" applyBorder="1" applyAlignment="1" applyProtection="1">
      <alignment horizontal="left" wrapText="1"/>
      <protection locked="0"/>
    </xf>
    <xf numFmtId="0" fontId="9" fillId="0" borderId="9" xfId="14" applyFont="1" applyBorder="1" applyAlignment="1" applyProtection="1">
      <alignment horizontal="left" wrapText="1"/>
      <protection locked="0"/>
    </xf>
    <xf numFmtId="0" fontId="9" fillId="0" borderId="7" xfId="14" applyFont="1" applyFill="1" applyBorder="1" applyAlignment="1" applyProtection="1">
      <alignment horizontal="left"/>
    </xf>
    <xf numFmtId="0" fontId="9" fillId="0" borderId="8" xfId="14" applyFont="1" applyFill="1" applyBorder="1" applyAlignment="1" applyProtection="1">
      <alignment horizontal="left"/>
    </xf>
    <xf numFmtId="0" fontId="9" fillId="0" borderId="9" xfId="14" applyFont="1" applyFill="1" applyBorder="1" applyAlignment="1" applyProtection="1">
      <alignment horizontal="left"/>
    </xf>
    <xf numFmtId="5" fontId="9" fillId="0" borderId="7" xfId="4" applyNumberFormat="1" applyFont="1" applyFill="1" applyBorder="1" applyAlignment="1" applyProtection="1">
      <alignment horizontal="right"/>
      <protection locked="0"/>
    </xf>
    <xf numFmtId="5" fontId="9" fillId="0" borderId="9" xfId="4" applyNumberFormat="1" applyFont="1" applyFill="1" applyBorder="1" applyAlignment="1" applyProtection="1">
      <alignment horizontal="right"/>
      <protection locked="0"/>
    </xf>
    <xf numFmtId="0" fontId="9" fillId="0" borderId="15" xfId="14" applyFont="1" applyFill="1" applyBorder="1" applyAlignment="1" applyProtection="1">
      <alignment horizontal="center"/>
    </xf>
    <xf numFmtId="0" fontId="9" fillId="0" borderId="5" xfId="1" applyFont="1" applyFill="1" applyBorder="1" applyAlignment="1" applyProtection="1">
      <alignment horizontal="center"/>
    </xf>
    <xf numFmtId="0" fontId="9" fillId="0" borderId="0" xfId="14" applyFont="1" applyAlignment="1" applyProtection="1">
      <alignment horizontal="left" wrapText="1"/>
    </xf>
    <xf numFmtId="0" fontId="9" fillId="0" borderId="0" xfId="14" applyFont="1" applyFill="1" applyAlignment="1" applyProtection="1">
      <alignment horizontal="left" wrapText="1"/>
    </xf>
    <xf numFmtId="0" fontId="9" fillId="0" borderId="0" xfId="14" applyFont="1" applyAlignment="1" applyProtection="1">
      <alignment horizontal="center"/>
    </xf>
    <xf numFmtId="0" fontId="9" fillId="0" borderId="13" xfId="14" applyFont="1" applyBorder="1" applyAlignment="1" applyProtection="1">
      <alignment horizontal="left"/>
    </xf>
    <xf numFmtId="0" fontId="9" fillId="0" borderId="15" xfId="14" applyFont="1" applyBorder="1" applyAlignment="1" applyProtection="1">
      <alignment horizontal="left"/>
    </xf>
    <xf numFmtId="0" fontId="9" fillId="0" borderId="5" xfId="0" applyFont="1" applyBorder="1" applyAlignment="1">
      <alignment horizontal="center"/>
    </xf>
    <xf numFmtId="0" fontId="9" fillId="0" borderId="17" xfId="14" applyFont="1" applyBorder="1" applyAlignment="1" applyProtection="1">
      <alignment horizontal="left"/>
    </xf>
    <xf numFmtId="0" fontId="9" fillId="0" borderId="0" xfId="14" applyFont="1" applyFill="1" applyAlignment="1" applyProtection="1">
      <alignment horizontal="left"/>
    </xf>
    <xf numFmtId="0" fontId="9" fillId="0" borderId="17" xfId="14" applyFont="1" applyFill="1" applyBorder="1" applyAlignment="1" applyProtection="1">
      <alignment horizontal="left"/>
    </xf>
    <xf numFmtId="0" fontId="9" fillId="0" borderId="15" xfId="14" applyFont="1" applyBorder="1" applyAlignment="1" applyProtection="1">
      <alignment horizontal="center"/>
    </xf>
    <xf numFmtId="0" fontId="9" fillId="0" borderId="14" xfId="14" applyFont="1" applyBorder="1" applyAlignment="1" applyProtection="1">
      <alignment horizontal="left" wrapText="1"/>
    </xf>
    <xf numFmtId="0" fontId="9" fillId="0" borderId="15" xfId="14" applyFont="1" applyBorder="1" applyAlignment="1" applyProtection="1">
      <alignment horizontal="left" wrapText="1"/>
    </xf>
    <xf numFmtId="0" fontId="9" fillId="0" borderId="16" xfId="14" applyFont="1" applyBorder="1" applyAlignment="1" applyProtection="1">
      <alignment horizontal="left" wrapText="1"/>
    </xf>
    <xf numFmtId="0" fontId="9" fillId="0" borderId="10" xfId="14" applyFont="1" applyBorder="1" applyAlignment="1" applyProtection="1">
      <alignment horizontal="left" wrapText="1"/>
    </xf>
    <xf numFmtId="0" fontId="9" fillId="0" borderId="5" xfId="14" applyFont="1" applyBorder="1" applyAlignment="1" applyProtection="1">
      <alignment horizontal="left" wrapText="1"/>
    </xf>
    <xf numFmtId="0" fontId="9" fillId="0" borderId="11" xfId="14" applyFont="1" applyBorder="1" applyAlignment="1" applyProtection="1">
      <alignment horizontal="left" wrapText="1"/>
    </xf>
    <xf numFmtId="0" fontId="9" fillId="0" borderId="5" xfId="14" applyFont="1" applyBorder="1" applyAlignment="1" applyProtection="1">
      <alignment horizontal="center"/>
    </xf>
    <xf numFmtId="0" fontId="9" fillId="0" borderId="7"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4" xfId="14" applyFont="1" applyBorder="1" applyAlignment="1" applyProtection="1">
      <alignment horizontal="left" vertical="top" wrapText="1"/>
    </xf>
    <xf numFmtId="0" fontId="9" fillId="0" borderId="15" xfId="14" applyFont="1" applyBorder="1" applyAlignment="1" applyProtection="1">
      <alignment horizontal="left" vertical="top" wrapText="1"/>
    </xf>
    <xf numFmtId="0" fontId="9" fillId="0" borderId="16" xfId="14" applyFont="1" applyBorder="1" applyAlignment="1" applyProtection="1">
      <alignment horizontal="left" vertical="top" wrapText="1"/>
    </xf>
    <xf numFmtId="0" fontId="9" fillId="0" borderId="13" xfId="14" applyFont="1" applyBorder="1" applyAlignment="1" applyProtection="1">
      <alignment horizontal="left" vertical="top" wrapText="1"/>
    </xf>
    <xf numFmtId="0" fontId="9" fillId="0" borderId="0" xfId="14" applyFont="1" applyBorder="1" applyAlignment="1" applyProtection="1">
      <alignment horizontal="left" vertical="top" wrapText="1"/>
    </xf>
    <xf numFmtId="0" fontId="9" fillId="0" borderId="17" xfId="14" applyFont="1" applyBorder="1" applyAlignment="1" applyProtection="1">
      <alignment horizontal="left" vertical="top" wrapText="1"/>
    </xf>
    <xf numFmtId="0" fontId="9" fillId="0" borderId="10" xfId="14" applyFont="1" applyBorder="1" applyAlignment="1" applyProtection="1">
      <alignment horizontal="left" vertical="top" wrapText="1"/>
    </xf>
    <xf numFmtId="0" fontId="9" fillId="0" borderId="5" xfId="14" applyFont="1" applyBorder="1" applyAlignment="1" applyProtection="1">
      <alignment horizontal="left" vertical="top" wrapText="1"/>
    </xf>
    <xf numFmtId="0" fontId="9" fillId="0" borderId="11" xfId="14" applyFont="1" applyBorder="1" applyAlignment="1" applyProtection="1">
      <alignment horizontal="left" vertical="top" wrapText="1"/>
    </xf>
    <xf numFmtId="0" fontId="12" fillId="0" borderId="0" xfId="14" applyFont="1" applyAlignment="1">
      <alignment horizontal="center" vertical="top"/>
    </xf>
  </cellXfs>
  <cellStyles count="23">
    <cellStyle name="Comma 2" xfId="4" xr:uid="{00000000-0005-0000-0000-000000000000}"/>
    <cellStyle name="Comma 2 2" xfId="12" xr:uid="{00000000-0005-0000-0000-000001000000}"/>
    <cellStyle name="Comma 2 3" xfId="22" xr:uid="{090B90BA-46BA-4CCB-A4BE-4BEAE3008DE7}"/>
    <cellStyle name="Comma 3" xfId="8" xr:uid="{00000000-0005-0000-0000-000002000000}"/>
    <cellStyle name="Comma 4" xfId="16" xr:uid="{00000000-0005-0000-0000-000003000000}"/>
    <cellStyle name="Currency 2" xfId="3" xr:uid="{00000000-0005-0000-0000-000005000000}"/>
    <cellStyle name="Currency 2 2 2" xfId="5" xr:uid="{00000000-0005-0000-0000-000006000000}"/>
    <cellStyle name="Currency 3" xfId="15" xr:uid="{00000000-0005-0000-0000-000007000000}"/>
    <cellStyle name="Hyperlink" xfId="1" builtinId="8"/>
    <cellStyle name="Hyperlink 2" xfId="18" xr:uid="{00000000-0005-0000-0000-000009000000}"/>
    <cellStyle name="Normal" xfId="0" builtinId="0"/>
    <cellStyle name="Normal 2" xfId="2" xr:uid="{00000000-0005-0000-0000-00000B000000}"/>
    <cellStyle name="Normal 2 2" xfId="21" xr:uid="{00000000-0005-0000-0000-00000C000000}"/>
    <cellStyle name="Normal 3" xfId="7" xr:uid="{00000000-0005-0000-0000-00000D000000}"/>
    <cellStyle name="Normal 4" xfId="10" xr:uid="{00000000-0005-0000-0000-00000E000000}"/>
    <cellStyle name="Normal 5" xfId="13" xr:uid="{00000000-0005-0000-0000-00000F000000}"/>
    <cellStyle name="Normal 6" xfId="6" xr:uid="{00000000-0005-0000-0000-000010000000}"/>
    <cellStyle name="Normal 7" xfId="14" xr:uid="{00000000-0005-0000-0000-000011000000}"/>
    <cellStyle name="Normal_Drop down lists" xfId="19" xr:uid="{00000000-0005-0000-0000-000012000000}"/>
    <cellStyle name="Normal_Drop down lists_1" xfId="20" xr:uid="{00000000-0005-0000-0000-000013000000}"/>
    <cellStyle name="Percent 2" xfId="9" xr:uid="{00000000-0005-0000-0000-000014000000}"/>
    <cellStyle name="Percent 2 2 2" xfId="11" xr:uid="{00000000-0005-0000-0000-000015000000}"/>
    <cellStyle name="Percent 3" xfId="17" xr:uid="{00000000-0005-0000-0000-000016000000}"/>
  </cellStyles>
  <dxfs count="10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FF00"/>
      </font>
      <fill>
        <patternFill>
          <bgColor rgb="FFFF0000"/>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DEMMON\My%20Documents\FINANCE\BUDGET\2001%20budget\cashflo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Becker\Local%20Settings\Temporary%20Internet%20Files\OLK2DA\Anthem%20CD%2010%2017%2006\Anthem%20Wastewater%20Schedules\06%20std%20flng%20schd%20Anthem%20AF%20Wastewater%203rd%20Rvs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baxter\AppData\Local\Microsoft\Windows\Temporary%20Internet%20Files\Content.Outlook\9TYT00AV\Rose%20Valley%20Water%20Rate%20Case%2017-0060%20Schedules%20BNC%207-26-17%20(With%20PR%20chang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gmcmurry\Local%20Settings\Temporary%20Internet%20Files\OLK2EB\Excel%202003\Schedules\CTR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brown\AppData\Local\Temp\Temp1_Farmers%20Electronic%20Schedules.zip\Farmers%20Water%20standard%20filing%20schedules%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mp;E/FRA/Water%20Policy%2016-0151/Short%20Form%20Rate%20Application/2019%20Annual%20Reports/2019%20Water%20Annual%20Repor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mp;P/FRA/Water%20Policy%2016-0151/Short%20Form%20Rate%20Application/Water%20Annual%20Report%20with%20Short%20Form%20Rate%20Application%201-7-1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Workpapers\StandardFiling\standard%20filing%20schedules%20JU%20Sewer%20revi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jbfiles\kozoman\CommunityWater2004\Standard%20Filing%20Schedules\standard%20filing%20schedules%20CWCG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jbfiles\kozoman\BlackMountain2004\Standard%20Filing\standard%20filing%20schedules%20Black%20Mountain%20Bri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fox\Local%20Settings\Temporary%20Internet%20Files\OLK22\MYDOCS\VALLEY%20UTILITIES%20WATER%20CO\VU%20Bourassa%20Copy%20of%20standard%20filing%20schedules%20VUW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east\userprofiles\Util\DRogers\MYDOCS\RIO%20RICO%20UTILITIES%20INC\Kozoman%20Working%20Papers\standard%20filing%20schedules%20Water%202%2018%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GBecker/Local%20Settings/Temporary%20Internet%20Files/OLK2DA/Anthem%20CD%2010%2017%2006/Anthem%20Wastewater%20Schedules/06%20std%20flng%20schd%20Anthem%20AF%20Wastewater%203rd%20Rv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trend"/>
      <sheetName val="dtltrend"/>
      <sheetName val="input"/>
      <sheetName val="budget"/>
      <sheetName val="work sheet"/>
      <sheetName val="Defaults"/>
      <sheetName val="pwcc Info"/>
      <sheetName val="pwcc"/>
      <sheetName val="pwcc variance"/>
      <sheetName val="M"/>
      <sheetName val="summary"/>
      <sheetName val="detail"/>
      <sheetName val="Comm"/>
      <sheetName val="CC"/>
      <sheetName val="GHH"/>
      <sheetName val="HH"/>
      <sheetName val="PV"/>
      <sheetName val="RV"/>
      <sheetName val="SMLP"/>
      <sheetName val="ConsolCash"/>
      <sheetName val="debt"/>
      <sheetName val="Dassets"/>
      <sheetName val="jan"/>
      <sheetName val="feb"/>
      <sheetName val="mar"/>
      <sheetName val="apr"/>
      <sheetName val="may"/>
      <sheetName val="june"/>
      <sheetName val="july"/>
      <sheetName val="aug"/>
      <sheetName val="sept"/>
      <sheetName val="oct"/>
      <sheetName val="nov"/>
      <sheetName val="dec"/>
      <sheetName val="pv cash"/>
      <sheetName val="Salary Entries"/>
      <sheetName val="BalPerG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rbAdjstmts"/>
      <sheetName val="schb3"/>
      <sheetName val="Schb4 Plant"/>
      <sheetName val="schb5"/>
      <sheetName val="schc1"/>
      <sheetName val="schc2"/>
      <sheetName val="AdjSummary"/>
      <sheetName val="c3"/>
      <sheetName val="d1"/>
      <sheetName val="d2"/>
      <sheetName val="d3"/>
      <sheetName val="d4"/>
      <sheetName val="sche1"/>
      <sheetName val="sche2"/>
      <sheetName val="sche3"/>
      <sheetName val="sche4"/>
      <sheetName val="sche5"/>
      <sheetName val="sche6"/>
      <sheetName val="sche7"/>
      <sheetName val="sche8"/>
      <sheetName val="sche9"/>
      <sheetName val="schf1"/>
      <sheetName val="schf2"/>
      <sheetName val="schf3"/>
      <sheetName val="schf4"/>
    </sheetNames>
    <sheetDataSet>
      <sheetData sheetId="0">
        <row r="7">
          <cell r="B7" t="str">
            <v>Witness: Gutowski</v>
          </cell>
        </row>
        <row r="20">
          <cell r="B20" t="str">
            <v>\Schedules\06 std flng schd Anthem AF Wastewater.xls\</v>
          </cell>
        </row>
      </sheetData>
      <sheetData sheetId="1"/>
      <sheetData sheetId="2"/>
      <sheetData sheetId="3">
        <row r="15">
          <cell r="H15">
            <v>2052193.5893389566</v>
          </cell>
        </row>
      </sheetData>
      <sheetData sheetId="4"/>
      <sheetData sheetId="5"/>
      <sheetData sheetId="6"/>
      <sheetData sheetId="7"/>
      <sheetData sheetId="8"/>
      <sheetData sheetId="9"/>
      <sheetData sheetId="10"/>
      <sheetData sheetId="11"/>
      <sheetData sheetId="12"/>
      <sheetData sheetId="13"/>
      <sheetData sheetId="14">
        <row r="14">
          <cell r="G14">
            <v>6135801.2640451714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Links"/>
      <sheetName val="INSTRUCTION"/>
      <sheetName val="TBL"/>
      <sheetName val="BNC-1 REV"/>
      <sheetName val="BNC-1 REV (OM)"/>
      <sheetName val="BNC-2 GRCF Corp"/>
      <sheetName val="BNC-2 GRCF Ind"/>
      <sheetName val="Individual Tax Calculation"/>
      <sheetName val="Tax Tables"/>
      <sheetName val="COC"/>
      <sheetName val="BNC-3 RB"/>
      <sheetName val="BNC-4 RBAdjSum"/>
      <sheetName val="BNC-5 RBAdj1"/>
      <sheetName val="BNC-X RBAdj2"/>
      <sheetName val="BNC-X RBAdj3"/>
      <sheetName val="BNC-6 RBAdj2 Acc Dep"/>
      <sheetName val="BNC-6 IS"/>
      <sheetName val="BNC-7 ISAdjSum"/>
      <sheetName val="BNC-12 ISAdj1"/>
      <sheetName val="BNC-8 ISAdj1"/>
      <sheetName val="BNC-9 ISAdj2"/>
      <sheetName val="BNC-10 ISAdj3"/>
      <sheetName val="BNC-11 ISAdj4"/>
      <sheetName val="BNC-10 ISAdj3 Dep."/>
      <sheetName val="BNC-X ISAdj5"/>
      <sheetName val="BNC-X ISAdj7"/>
      <sheetName val="BNC-11 ISAdj4 Inc Tx"/>
      <sheetName val="BNC-12 IS Prop Tx CALCULATION"/>
      <sheetName val="BNC-13 Rate Design"/>
      <sheetName val="BNC-14 TY Bill Ana"/>
      <sheetName val="BILL COUNT"/>
      <sheetName val="RATES INPUT"/>
      <sheetName val="BNC-15 Revs"/>
      <sheetName val="Numbers"/>
      <sheetName val="Sheet2"/>
    </sheetNames>
    <sheetDataSet>
      <sheetData sheetId="0" refreshError="1"/>
      <sheetData sheetId="1" refreshError="1"/>
      <sheetData sheetId="2" refreshError="1"/>
      <sheetData sheetId="3"/>
      <sheetData sheetId="4">
        <row r="5">
          <cell r="A5" t="str">
            <v>REVENUE REQUIREMENT</v>
          </cell>
        </row>
      </sheetData>
      <sheetData sheetId="5"/>
      <sheetData sheetId="6">
        <row r="6">
          <cell r="A6" t="str">
            <v>GROSS REVENUE CONVERSION FACTOR</v>
          </cell>
        </row>
      </sheetData>
      <sheetData sheetId="7">
        <row r="17">
          <cell r="C17">
            <v>1.2194844471840547</v>
          </cell>
        </row>
      </sheetData>
      <sheetData sheetId="8" refreshError="1"/>
      <sheetData sheetId="9" refreshError="1"/>
      <sheetData sheetId="10" refreshError="1"/>
      <sheetData sheetId="11">
        <row r="5">
          <cell r="A5" t="str">
            <v>RATE BASE - ORIGINAL COST/FAIR VALUE</v>
          </cell>
        </row>
      </sheetData>
      <sheetData sheetId="12">
        <row r="5">
          <cell r="A5" t="str">
            <v>SUMMARY OF ORIGINAL COST RATE BASE ADJUSTMENTS</v>
          </cell>
        </row>
      </sheetData>
      <sheetData sheetId="13">
        <row r="6">
          <cell r="A6" t="str">
            <v>RATE BASE ADJUSTMENT NO. 1 - COMPUTER AND SOFTWARE</v>
          </cell>
        </row>
      </sheetData>
      <sheetData sheetId="14">
        <row r="6">
          <cell r="A6" t="str">
            <v>RATE BASE ADJUSTMENT NO. 2 - "DESCRIPTION"</v>
          </cell>
        </row>
      </sheetData>
      <sheetData sheetId="15">
        <row r="6">
          <cell r="A6" t="str">
            <v>RATE BASE ADJUSTMENT NO. 3 - "DESCRIPTION"</v>
          </cell>
        </row>
      </sheetData>
      <sheetData sheetId="16">
        <row r="6">
          <cell r="A6" t="str">
            <v xml:space="preserve">RATE BASE ADJUSTMENT NO. 2 - ACCUMULATED DEPRECIATION </v>
          </cell>
        </row>
      </sheetData>
      <sheetData sheetId="17">
        <row r="5">
          <cell r="A5" t="str">
            <v>OPERATING INCOME STATEMENT - ADJUSTED TEST YEAR AND STAFF RECOMMENDED</v>
          </cell>
        </row>
      </sheetData>
      <sheetData sheetId="18">
        <row r="6">
          <cell r="A6" t="str">
            <v>SUMMARY OF OPERATING INCOME STATEMENT ADJUSTMENTS - TEST YEAR</v>
          </cell>
        </row>
      </sheetData>
      <sheetData sheetId="19">
        <row r="6">
          <cell r="A6" t="str">
            <v>OPERATING INCOME ADJUSTMENT NO. 1 - TEST YEAR REVENUES</v>
          </cell>
        </row>
      </sheetData>
      <sheetData sheetId="20">
        <row r="6">
          <cell r="A6" t="str">
            <v>OPERATING INCOME ADJUSTMENT NO. 1 - RATE CASE EXPENSE</v>
          </cell>
        </row>
      </sheetData>
      <sheetData sheetId="21">
        <row r="6">
          <cell r="A6" t="str">
            <v>OPERATING INCOME ADJUSTMENT NO. 2 - OUTSIDE SERVICE - OTHER</v>
          </cell>
        </row>
      </sheetData>
      <sheetData sheetId="22">
        <row r="6">
          <cell r="A6" t="str">
            <v>OPERATING INCOME ADJUSTMENT NO. 3 - PURCHASED WATER</v>
          </cell>
        </row>
      </sheetData>
      <sheetData sheetId="23">
        <row r="6">
          <cell r="A6" t="str">
            <v>OPERATING INCOME ADJUSTMENT NO. 4 - RENTS</v>
          </cell>
        </row>
      </sheetData>
      <sheetData sheetId="24">
        <row r="6">
          <cell r="A6" t="str">
            <v>OPERATING INCOME ADJUSTMENT No. 3 - DEPRECIATION EXPENSE</v>
          </cell>
        </row>
      </sheetData>
      <sheetData sheetId="25">
        <row r="6">
          <cell r="A6" t="str">
            <v>OPERATING ADJUSTMENT NO. 5 - xxx</v>
          </cell>
        </row>
      </sheetData>
      <sheetData sheetId="26">
        <row r="6">
          <cell r="A6" t="str">
            <v>OPERATING INCOME ADJUSTMENT NO. 7 - xxx</v>
          </cell>
        </row>
      </sheetData>
      <sheetData sheetId="27">
        <row r="6">
          <cell r="A6" t="str">
            <v>OPERATING INCOME ADJUSTMENT NO. 4 - INCOME TAX EXPENSE</v>
          </cell>
        </row>
      </sheetData>
      <sheetData sheetId="28">
        <row r="6">
          <cell r="A6" t="str">
            <v xml:space="preserve"> PROPERTY TAXES CALCULATION</v>
          </cell>
        </row>
      </sheetData>
      <sheetData sheetId="29">
        <row r="6">
          <cell r="A6" t="str">
            <v>RATE DESIGN</v>
          </cell>
        </row>
      </sheetData>
      <sheetData sheetId="30">
        <row r="6">
          <cell r="A6" t="str">
            <v>Typical Bill Analysis</v>
          </cell>
        </row>
      </sheetData>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INDX"/>
    </sheetNames>
    <sheetDataSet>
      <sheetData sheetId="0" refreshError="1">
        <row r="2">
          <cell r="A2" t="str">
            <v>Test Year Ended December 31, 2007</v>
          </cell>
        </row>
        <row r="8">
          <cell r="C8">
            <v>39447</v>
          </cell>
        </row>
        <row r="9">
          <cell r="C9">
            <v>39082</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p2"/>
      <sheetName val="B-2p3"/>
      <sheetName val="B-2p3.1"/>
      <sheetName val="B-2p4"/>
      <sheetName val="B-2p4.1"/>
      <sheetName val="B2p5 CIAC Amort Not used"/>
      <sheetName val="B2p5.1 CIACAmort Not used"/>
      <sheetName val="B2p6 AIAC Not USED"/>
      <sheetName val="B2p6.1 AIAC Activity Not Used"/>
      <sheetName val="B2p6 ADIT Not Used"/>
      <sheetName val="schb3"/>
      <sheetName val="schb4 plant"/>
      <sheetName val="schb5 Formula method"/>
      <sheetName val="schc1 p1"/>
      <sheetName val="schc1 p2"/>
      <sheetName val="AdjSummary"/>
      <sheetName val="C-2p1Depr"/>
      <sheetName val="C-2p3 Prop Taxes "/>
      <sheetName val="schc2"/>
      <sheetName val="C-2p15IntSync"/>
      <sheetName val="C-2p16IncomeTax"/>
      <sheetName val="c3"/>
      <sheetName val="GRCF"/>
      <sheetName val="GRCF C-Corp"/>
      <sheetName val="Tax Rate"/>
      <sheetName val="d1"/>
      <sheetName val="d2"/>
      <sheetName val="d3"/>
      <sheetName val="d4"/>
      <sheetName val="sche1"/>
      <sheetName val="sche2"/>
      <sheetName val="sche3"/>
      <sheetName val="sche4"/>
      <sheetName val="sche5"/>
      <sheetName val="sche7"/>
      <sheetName val="sche8"/>
      <sheetName val="sche9"/>
      <sheetName val="schf1"/>
      <sheetName val="schf2"/>
      <sheetName val="schf3"/>
      <sheetName val="schf4"/>
      <sheetName val="Sheet3"/>
      <sheetName val="Sheet1"/>
    </sheetNames>
    <sheetDataSet>
      <sheetData sheetId="0">
        <row r="1">
          <cell r="A1" t="str">
            <v>Farmers Water Co.</v>
          </cell>
        </row>
        <row r="12">
          <cell r="C12">
            <v>40451</v>
          </cell>
        </row>
        <row r="13">
          <cell r="C13">
            <v>40086</v>
          </cell>
        </row>
        <row r="14">
          <cell r="C14">
            <v>39721</v>
          </cell>
        </row>
        <row r="15">
          <cell r="C15">
            <v>41547</v>
          </cell>
        </row>
      </sheetData>
      <sheetData sheetId="1"/>
      <sheetData sheetId="2"/>
      <sheetData sheetId="3">
        <row r="9">
          <cell r="H9">
            <v>-15143.044425712898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5">
          <cell r="AD15">
            <v>820815.17774839152</v>
          </cell>
        </row>
      </sheetData>
      <sheetData sheetId="25"/>
      <sheetData sheetId="26">
        <row r="57">
          <cell r="H57">
            <v>-5712.8359721970628</v>
          </cell>
        </row>
      </sheetData>
      <sheetData sheetId="27">
        <row r="29">
          <cell r="D29">
            <v>33136.230884630691</v>
          </cell>
        </row>
      </sheetData>
      <sheetData sheetId="28">
        <row r="23">
          <cell r="F23">
            <v>12500</v>
          </cell>
        </row>
      </sheetData>
      <sheetData sheetId="29"/>
      <sheetData sheetId="30"/>
      <sheetData sheetId="31"/>
      <sheetData sheetId="32">
        <row r="71">
          <cell r="G71">
            <v>114860.8097027184</v>
          </cell>
        </row>
      </sheetData>
      <sheetData sheetId="33"/>
      <sheetData sheetId="34">
        <row r="64">
          <cell r="N64">
            <v>0.1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TOC"/>
      <sheetName val="AR1"/>
      <sheetName val="AR2"/>
      <sheetName val="AR2-2"/>
      <sheetName val="AR3"/>
      <sheetName val="AR4"/>
      <sheetName val="AR5"/>
      <sheetName val="AR6"/>
      <sheetName val="AR6-2"/>
      <sheetName val="AR7"/>
      <sheetName val="AR7-2"/>
      <sheetName val="AR8"/>
      <sheetName val="AR8 (b)"/>
      <sheetName val="AR8 (c)"/>
      <sheetName val="AR8 (d)"/>
      <sheetName val="AR8 (e)"/>
      <sheetName val="AR8 (f)"/>
      <sheetName val="AR8 (g)"/>
      <sheetName val="AR8 (h)"/>
      <sheetName val="AR9"/>
      <sheetName val="AR9 (b)"/>
      <sheetName val="AR9 (c)"/>
      <sheetName val="AR9 (d)"/>
      <sheetName val="AR9 (e)"/>
      <sheetName val="AR9 (f)"/>
      <sheetName val="AR9 (g)"/>
      <sheetName val="AR9 (h)"/>
      <sheetName val="AR10"/>
      <sheetName val="AR10 (b)"/>
      <sheetName val="AR10 (c)"/>
      <sheetName val="AR10 (d)"/>
      <sheetName val="AR10 (e)"/>
      <sheetName val="AR10 (f)"/>
      <sheetName val="AR10 (g)"/>
      <sheetName val="AR10 (h)"/>
      <sheetName val="Drop down lists"/>
      <sheetName val="AR11"/>
      <sheetName val="AR11 (b)"/>
      <sheetName val="AR11 (c)"/>
      <sheetName val="AR11 (d)"/>
      <sheetName val="AR11 (e)"/>
      <sheetName val="AR11 (f)"/>
      <sheetName val="AR11 (g)"/>
      <sheetName val="AR11 (h)"/>
      <sheetName val="AR12"/>
      <sheetName val="AR13"/>
      <sheetName val="AR14"/>
      <sheetName val="AR15"/>
      <sheetName val="AR16"/>
      <sheetName val="Sch Title"/>
      <sheetName val="Sch 1"/>
      <sheetName val="Sch 2"/>
      <sheetName val="Sch 2 (b)"/>
      <sheetName val="Sch 2 (c)"/>
      <sheetName val="Sch 2 (d)"/>
      <sheetName val="Sch 2 (e)"/>
      <sheetName val="Sch 2 (f)"/>
      <sheetName val="Sch 2 (g)"/>
      <sheetName val="Sch 2 (h)"/>
      <sheetName val="Sch 3"/>
      <sheetName val="Sch 4"/>
      <sheetName val="Sch 4b"/>
      <sheetName val="Sch 5"/>
      <sheetName val="Sch 5 (b)"/>
      <sheetName val="Sch 5 (c)"/>
      <sheetName val="Sch 5 (d)"/>
      <sheetName val="Sch 5 (e)"/>
      <sheetName val="Sch 5 (f)"/>
      <sheetName val="Sch 5 (g)"/>
      <sheetName val="Sch 5 (h)"/>
      <sheetName val="Sch 6"/>
      <sheetName val="Sch 7"/>
      <sheetName val="Proof of Rev Hidden"/>
      <sheetName val="Sch 7b"/>
      <sheetName val="Sch 8"/>
      <sheetName val="Sch 9"/>
      <sheetName val="Sch 10"/>
      <sheetName val="Sch 11"/>
      <sheetName val="Sch 12"/>
      <sheetName val="Sch 13"/>
      <sheetName val="Sch 14"/>
      <sheetName val="Sch 15"/>
      <sheetName val="Sch 16"/>
      <sheetName val="Sch 17"/>
      <sheetName val="Sch 18"/>
      <sheetName val="Sch 19"/>
      <sheetName val="Item #4"/>
      <sheetName val="Item #5"/>
      <sheetName val="Item #6"/>
      <sheetName val="Item #7"/>
      <sheetName val="Item #8"/>
      <sheetName val="Item #9"/>
      <sheetName val="WP 1"/>
      <sheetName val="WP 2"/>
      <sheetName val="WP 3"/>
      <sheetName val="WP 4"/>
      <sheetName val="WP 5"/>
    </sheetNames>
    <sheetDataSet>
      <sheetData sheetId="0"/>
      <sheetData sheetId="1"/>
      <sheetData sheetId="2"/>
      <sheetData sheetId="3"/>
      <sheetData sheetId="4"/>
      <sheetData sheetId="5"/>
      <sheetData sheetId="6"/>
      <sheetData sheetId="7"/>
      <sheetData sheetId="8"/>
      <sheetData sheetId="9"/>
      <sheetData sheetId="10">
        <row r="7">
          <cell r="A7" t="str">
            <v>Summary of System Improvement Surcharge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6">
          <cell r="A6" t="str">
            <v>Verification and Sworn Statement (Residential Revenue)</v>
          </cell>
        </row>
        <row r="46">
          <cell r="F46">
            <v>0</v>
          </cell>
        </row>
      </sheetData>
      <sheetData sheetId="48">
        <row r="6">
          <cell r="A6" t="str">
            <v xml:space="preserve"> for Income Tax Statement of Certification</v>
          </cell>
        </row>
      </sheetData>
      <sheetData sheetId="49"/>
      <sheetData sheetId="50">
        <row r="8">
          <cell r="A8" t="str">
            <v>BALANCE SHEET</v>
          </cell>
        </row>
      </sheetData>
      <sheetData sheetId="51">
        <row r="6">
          <cell r="A6" t="str">
            <v xml:space="preserve">WATER COMPANY PLANT DESCRIPTION </v>
          </cell>
        </row>
      </sheetData>
      <sheetData sheetId="52"/>
      <sheetData sheetId="53"/>
      <sheetData sheetId="54"/>
      <sheetData sheetId="55"/>
      <sheetData sheetId="56"/>
      <sheetData sheetId="57"/>
      <sheetData sheetId="58"/>
      <sheetData sheetId="59">
        <row r="6">
          <cell r="A6" t="str">
            <v>PLANT SUMMARY</v>
          </cell>
        </row>
      </sheetData>
      <sheetData sheetId="60">
        <row r="6">
          <cell r="A6" t="str">
            <v>UTILITY PLANT IN SERVICE</v>
          </cell>
        </row>
      </sheetData>
      <sheetData sheetId="61">
        <row r="6">
          <cell r="A6" t="str">
            <v>ORIGINAL COST RATE BASE</v>
          </cell>
        </row>
      </sheetData>
      <sheetData sheetId="62">
        <row r="6">
          <cell r="A6" t="str">
            <v>WATER USE DATA SHEET</v>
          </cell>
        </row>
      </sheetData>
      <sheetData sheetId="63"/>
      <sheetData sheetId="64"/>
      <sheetData sheetId="65"/>
      <sheetData sheetId="66"/>
      <sheetData sheetId="67"/>
      <sheetData sheetId="68"/>
      <sheetData sheetId="69"/>
      <sheetData sheetId="70">
        <row r="6">
          <cell r="A6" t="str">
            <v>BILL COUNT SUMMARY</v>
          </cell>
        </row>
      </sheetData>
      <sheetData sheetId="71">
        <row r="6">
          <cell r="A6" t="str">
            <v>CURRENT AND PROPOSED RATES</v>
          </cell>
        </row>
      </sheetData>
      <sheetData sheetId="72"/>
      <sheetData sheetId="73"/>
      <sheetData sheetId="74">
        <row r="6">
          <cell r="A6" t="str">
            <v>CURRENT AND PROPOSED SERVICE CHARGES</v>
          </cell>
        </row>
      </sheetData>
      <sheetData sheetId="75">
        <row r="7">
          <cell r="A7" t="str">
            <v>COMPARATIVE INCOME STATEMENT</v>
          </cell>
        </row>
      </sheetData>
      <sheetData sheetId="76">
        <row r="7">
          <cell r="A7" t="str">
            <v>CALCULATION OF DEPRECIATION EXPENSE</v>
          </cell>
        </row>
      </sheetData>
      <sheetData sheetId="77"/>
      <sheetData sheetId="78"/>
      <sheetData sheetId="79"/>
      <sheetData sheetId="80"/>
      <sheetData sheetId="81"/>
      <sheetData sheetId="82"/>
      <sheetData sheetId="83">
        <row r="9">
          <cell r="A9" t="str">
            <v>EMERGENCY REPAIR AND REPLACEMENT FUND</v>
          </cell>
        </row>
      </sheetData>
      <sheetData sheetId="84"/>
      <sheetData sheetId="85"/>
      <sheetData sheetId="86">
        <row r="6">
          <cell r="A6" t="str">
            <v>PLANT ADDITIONS</v>
          </cell>
        </row>
      </sheetData>
      <sheetData sheetId="87">
        <row r="7">
          <cell r="A7" t="str">
            <v>SALARIES AND WAGES</v>
          </cell>
        </row>
      </sheetData>
      <sheetData sheetId="88">
        <row r="6">
          <cell r="A6" t="str">
            <v>PURCHASED WATER</v>
          </cell>
        </row>
      </sheetData>
      <sheetData sheetId="89">
        <row r="8">
          <cell r="A8" t="str">
            <v>PURCHASED POWER</v>
          </cell>
        </row>
      </sheetData>
      <sheetData sheetId="90"/>
      <sheetData sheetId="91"/>
      <sheetData sheetId="92">
        <row r="6">
          <cell r="A6" t="str">
            <v>PLANT ADDITIONS AND RETIREMENT BY YEAR</v>
          </cell>
        </row>
        <row r="9">
          <cell r="C9" t="str">
            <v>Enter Year Here</v>
          </cell>
          <cell r="E9" t="str">
            <v>Enter Year Here</v>
          </cell>
          <cell r="G9" t="str">
            <v>Enter Year Here</v>
          </cell>
          <cell r="I9" t="str">
            <v>Enter Year Here</v>
          </cell>
          <cell r="K9" t="str">
            <v>Enter Year Here</v>
          </cell>
          <cell r="M9" t="str">
            <v>Enter Year Here</v>
          </cell>
          <cell r="O9" t="str">
            <v>Enter Year Here</v>
          </cell>
          <cell r="Q9" t="str">
            <v>Enter Year Here</v>
          </cell>
          <cell r="S9" t="str">
            <v>Enter Year Here</v>
          </cell>
          <cell r="U9" t="str">
            <v>Enter Year Here</v>
          </cell>
          <cell r="W9" t="str">
            <v>Enter Year Here</v>
          </cell>
          <cell r="Y9" t="str">
            <v>Enter Year Here</v>
          </cell>
          <cell r="AA9" t="str">
            <v>Enter Year Here</v>
          </cell>
          <cell r="AC9" t="str">
            <v>Enter Year Here</v>
          </cell>
          <cell r="AE9" t="str">
            <v>Enter Year Here</v>
          </cell>
        </row>
      </sheetData>
      <sheetData sheetId="93">
        <row r="7">
          <cell r="A7" t="str">
            <v>PLANT ACCUMULATED DEPRECIATION</v>
          </cell>
        </row>
      </sheetData>
      <sheetData sheetId="94">
        <row r="6">
          <cell r="A6" t="str">
            <v xml:space="preserve">ADVANCES IN AID OF CONSTRUCTION </v>
          </cell>
        </row>
      </sheetData>
      <sheetData sheetId="95">
        <row r="7">
          <cell r="A7" t="str">
            <v xml:space="preserve">GROSS CONTRIBUTIONS IN AID OF CONSTRUCTION </v>
          </cell>
        </row>
      </sheetData>
      <sheetData sheetId="96">
        <row r="7">
          <cell r="A7" t="str">
            <v>SUPPLEMENTAL FINANCIAL INFORMATION (LONG TERM DEBT)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TOC"/>
      <sheetName val="AR1"/>
      <sheetName val="AR2"/>
      <sheetName val="AR3"/>
      <sheetName val="AR4"/>
      <sheetName val="AR5"/>
      <sheetName val="AR6"/>
      <sheetName val="AR6-2"/>
      <sheetName val="AR7"/>
      <sheetName val="AR8"/>
      <sheetName val="AR8 (b)"/>
      <sheetName val="AR8 (c)"/>
      <sheetName val="AR8 (d)"/>
      <sheetName val="AR8 (e)"/>
      <sheetName val="AR8 (f)"/>
      <sheetName val="AR8 (g)"/>
      <sheetName val="AR8 (h)"/>
      <sheetName val="AR9"/>
      <sheetName val="AR9 (b)"/>
      <sheetName val="AR9 (c)"/>
      <sheetName val="AR9 (d)"/>
      <sheetName val="AR9 (e)"/>
      <sheetName val="AR9 (f)"/>
      <sheetName val="AR9 (g)"/>
      <sheetName val="AR9 (h)"/>
      <sheetName val="AR10"/>
      <sheetName val="AR10 (b)"/>
      <sheetName val="AR10 (c)"/>
      <sheetName val="AR10 (d)"/>
      <sheetName val="AR10 (e)"/>
      <sheetName val="AR10 (f)"/>
      <sheetName val="AR10 (g)"/>
      <sheetName val="AR10 (h)"/>
      <sheetName val="Drop down lists"/>
      <sheetName val="AR11"/>
      <sheetName val="AR12"/>
      <sheetName val="AR13"/>
      <sheetName val="AR14"/>
      <sheetName val="AR15"/>
      <sheetName val="Sch Title"/>
      <sheetName val="Sch 1"/>
      <sheetName val="Sch 2"/>
      <sheetName val="Sch 2 (b)"/>
      <sheetName val="Sch 2 (c)"/>
      <sheetName val="Sch 2 (d)"/>
      <sheetName val="Sch 2 (e)"/>
      <sheetName val="Sch 2 (f)"/>
      <sheetName val="Sch 2 (g)"/>
      <sheetName val="Sch 2 (h)"/>
      <sheetName val="Sch 3"/>
      <sheetName val="Sch 4"/>
      <sheetName val="Sch 4b"/>
      <sheetName val="Sch 5"/>
      <sheetName val="Sch 5 (b)"/>
      <sheetName val="Sch 5 (c)"/>
      <sheetName val="Sch 5 (d)"/>
      <sheetName val="Sch 5 (e)"/>
      <sheetName val="Sch 5 (f)"/>
      <sheetName val="Sch 5 (g)"/>
      <sheetName val="Sch 5 (h)"/>
      <sheetName val="Sch 6"/>
      <sheetName val="Sch 7"/>
      <sheetName val="Proof of Rev Hidden"/>
      <sheetName val="Sch 7b"/>
      <sheetName val="Sch 8"/>
      <sheetName val="Sch 9"/>
      <sheetName val="Sch 10"/>
      <sheetName val="Sch 11"/>
      <sheetName val="Sch 12"/>
      <sheetName val="Sch 13"/>
      <sheetName val="Sch 14"/>
      <sheetName val="Sch 15"/>
      <sheetName val="Sch 16"/>
      <sheetName val="Sch 17"/>
      <sheetName val="Sch 18"/>
      <sheetName val="Sch 19"/>
      <sheetName val="Item #4"/>
      <sheetName val="Item #5"/>
      <sheetName val="Item #6"/>
      <sheetName val="Item #7"/>
      <sheetName val="Item #8"/>
      <sheetName val="Item #9"/>
      <sheetName val="WP 1"/>
      <sheetName val="WP 2"/>
      <sheetName val="WP 3"/>
      <sheetName val="WP 4"/>
      <sheetName val="WP 5"/>
      <sheetName val="AR8out"/>
      <sheetName val="AR8 (b)out"/>
      <sheetName val="AR8 (c)out"/>
      <sheetName val="AR8 (d)out"/>
      <sheetName val="AR8 (e)out"/>
      <sheetName val="AR8 (f)out"/>
      <sheetName val="AR8 (g)out"/>
      <sheetName val="AR8 (h)out"/>
      <sheetName val="AR9out"/>
      <sheetName val="AR9 (b)out"/>
      <sheetName val="AR9 (c)out"/>
      <sheetName val="AR9 (d)out"/>
      <sheetName val="AR9 (e)out"/>
      <sheetName val="AR9 (f)out"/>
      <sheetName val="AR9 (g)out"/>
      <sheetName val="AR9 (h)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6">
          <cell r="A6" t="str">
            <v>Verification and Sworn Statement (Residential Revenue)</v>
          </cell>
        </row>
        <row r="46">
          <cell r="F46">
            <v>0</v>
          </cell>
        </row>
      </sheetData>
      <sheetData sheetId="38">
        <row r="6">
          <cell r="A6" t="str">
            <v>Income Tax Statement of Certification</v>
          </cell>
        </row>
      </sheetData>
      <sheetData sheetId="39" refreshError="1"/>
      <sheetData sheetId="40">
        <row r="8">
          <cell r="A8" t="str">
            <v>BALANCE SHEET</v>
          </cell>
        </row>
      </sheetData>
      <sheetData sheetId="41">
        <row r="6">
          <cell r="A6" t="str">
            <v xml:space="preserve">WATER COMPANY PLANT DESCRIPTION </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ow r="6">
          <cell r="A6" t="str">
            <v>PLANT SUMMARY</v>
          </cell>
        </row>
      </sheetData>
      <sheetData sheetId="50">
        <row r="6">
          <cell r="A6" t="str">
            <v>UTILITY PLANT IN SERVICE</v>
          </cell>
        </row>
      </sheetData>
      <sheetData sheetId="51">
        <row r="6">
          <cell r="A6" t="str">
            <v>ORIGINAL COST RATE BASE</v>
          </cell>
        </row>
      </sheetData>
      <sheetData sheetId="52">
        <row r="6">
          <cell r="A6" t="str">
            <v>WATER USE DATA SHEET</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ow r="6">
          <cell r="A6" t="str">
            <v>BILL COUNT SUMMARY</v>
          </cell>
        </row>
      </sheetData>
      <sheetData sheetId="61">
        <row r="6">
          <cell r="A6" t="str">
            <v>CURRENT AND PROPOSED RATES</v>
          </cell>
        </row>
      </sheetData>
      <sheetData sheetId="62" refreshError="1"/>
      <sheetData sheetId="63" refreshError="1"/>
      <sheetData sheetId="64">
        <row r="6">
          <cell r="A6" t="str">
            <v>CURRENT AND PROPOSED SERVICE CHARGES</v>
          </cell>
        </row>
      </sheetData>
      <sheetData sheetId="65">
        <row r="7">
          <cell r="A7" t="str">
            <v>COMPARATIVE INCOME STATEMENT</v>
          </cell>
        </row>
      </sheetData>
      <sheetData sheetId="66">
        <row r="7">
          <cell r="A7" t="str">
            <v>CALCULATION OF DEPRECIATION EXPENSE</v>
          </cell>
        </row>
      </sheetData>
      <sheetData sheetId="67" refreshError="1"/>
      <sheetData sheetId="68" refreshError="1"/>
      <sheetData sheetId="69" refreshError="1"/>
      <sheetData sheetId="70" refreshError="1"/>
      <sheetData sheetId="71" refreshError="1"/>
      <sheetData sheetId="72" refreshError="1"/>
      <sheetData sheetId="73">
        <row r="9">
          <cell r="A9" t="str">
            <v>EMERGENCY REPAIR AND REPLACEMENT FUND</v>
          </cell>
        </row>
      </sheetData>
      <sheetData sheetId="74" refreshError="1"/>
      <sheetData sheetId="75" refreshError="1"/>
      <sheetData sheetId="76">
        <row r="6">
          <cell r="A6" t="str">
            <v>PLANT ADDITIONS</v>
          </cell>
        </row>
      </sheetData>
      <sheetData sheetId="77">
        <row r="7">
          <cell r="A7" t="str">
            <v>SALARIES AND WAGES</v>
          </cell>
        </row>
      </sheetData>
      <sheetData sheetId="78">
        <row r="6">
          <cell r="A6" t="str">
            <v>PURCHASED WATER</v>
          </cell>
        </row>
      </sheetData>
      <sheetData sheetId="79">
        <row r="8">
          <cell r="A8" t="str">
            <v>PURCHASED POWER</v>
          </cell>
        </row>
      </sheetData>
      <sheetData sheetId="80" refreshError="1"/>
      <sheetData sheetId="81" refreshError="1"/>
      <sheetData sheetId="82">
        <row r="6">
          <cell r="A6" t="str">
            <v>PLANT ADDITIONS AND RETIREMENT BY YEAR</v>
          </cell>
        </row>
        <row r="9">
          <cell r="C9" t="str">
            <v>Enter Year Here</v>
          </cell>
          <cell r="E9" t="str">
            <v>Enter Year Here</v>
          </cell>
          <cell r="G9" t="str">
            <v>Enter Year Here</v>
          </cell>
          <cell r="I9" t="str">
            <v>Enter Year Here</v>
          </cell>
          <cell r="K9" t="str">
            <v>Enter Year Here</v>
          </cell>
          <cell r="M9" t="str">
            <v>Enter Year Here</v>
          </cell>
          <cell r="O9" t="str">
            <v>Enter Year Here</v>
          </cell>
          <cell r="Q9" t="str">
            <v>Enter Year Here</v>
          </cell>
          <cell r="S9" t="str">
            <v>Enter Year Here</v>
          </cell>
          <cell r="U9" t="str">
            <v>Enter Year Here</v>
          </cell>
          <cell r="W9" t="str">
            <v>Enter Year Here</v>
          </cell>
          <cell r="Y9" t="str">
            <v>Enter Year Here</v>
          </cell>
          <cell r="AA9" t="str">
            <v>Enter Year Here</v>
          </cell>
          <cell r="AC9" t="str">
            <v>Enter Year Here</v>
          </cell>
          <cell r="AE9" t="str">
            <v>Enter Year Here</v>
          </cell>
        </row>
      </sheetData>
      <sheetData sheetId="83">
        <row r="7">
          <cell r="A7" t="str">
            <v>PLANT ACCUMULATED DEPRECIATION</v>
          </cell>
        </row>
      </sheetData>
      <sheetData sheetId="84">
        <row r="6">
          <cell r="A6" t="str">
            <v xml:space="preserve">ADVANCES IN AID OF CONSTRUCTION </v>
          </cell>
        </row>
      </sheetData>
      <sheetData sheetId="85">
        <row r="7">
          <cell r="A7" t="str">
            <v xml:space="preserve">GROSS CONTRIBUTIONS IN AID OF CONSTRUCTION </v>
          </cell>
        </row>
      </sheetData>
      <sheetData sheetId="86">
        <row r="7">
          <cell r="A7" t="str">
            <v>SUPPLEMENTAL FINANCIAL INFORMATION (LONG TERM DEBT)</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adjust"/>
      <sheetName val="CIAC"/>
      <sheetName val="schdb2 plantadds"/>
      <sheetName val="schb3"/>
      <sheetName val="schb4 plant"/>
      <sheetName val="schb5"/>
      <sheetName val="schc1"/>
      <sheetName val="AdjSummary"/>
      <sheetName val="schc2"/>
      <sheetName val="c3"/>
      <sheetName val="d1"/>
      <sheetName val="d2"/>
      <sheetName val="D2 Page2 Loan 1"/>
      <sheetName val="d3"/>
      <sheetName val="d4"/>
      <sheetName val="sche1"/>
      <sheetName val="sche2"/>
      <sheetName val="sche3"/>
      <sheetName val="sche4"/>
      <sheetName val="sche5"/>
      <sheetName val="sche7"/>
      <sheetName val="sche8"/>
      <sheetName val="sche9"/>
      <sheetName val="schf1"/>
      <sheetName val="schf2"/>
      <sheetName val="schf3"/>
      <sheetName val="schf4"/>
      <sheetName val="Sheet3"/>
      <sheetName val="6th grade"/>
      <sheetName val="7th grade"/>
      <sheetName val="8th grade"/>
      <sheetName val="9th Grade"/>
      <sheetName val="10th Grade"/>
      <sheetName val="Stat she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schb2adjust"/>
      <sheetName val="schdb2 plantadds"/>
      <sheetName val="schb3"/>
      <sheetName val="schb3adjust"/>
      <sheetName val="schb4 plant"/>
      <sheetName val="schb5"/>
      <sheetName val="schc1"/>
      <sheetName val="schc2"/>
      <sheetName val="AdjSummary"/>
      <sheetName val="c3"/>
      <sheetName val="d1"/>
      <sheetName val="d2"/>
      <sheetName val="D2 Page2 Loan 1"/>
      <sheetName val="d3"/>
      <sheetName val="d4"/>
      <sheetName val="sche1"/>
      <sheetName val="sche2"/>
      <sheetName val="sche3"/>
      <sheetName val="sche4"/>
      <sheetName val="sche5"/>
      <sheetName val="sche7"/>
      <sheetName val="sche7 (2)"/>
      <sheetName val="sche8"/>
      <sheetName val="sche9"/>
      <sheetName val="schf1"/>
      <sheetName val="schf2"/>
      <sheetName val="schf3"/>
      <sheetName val="schf4"/>
      <sheetName val="Sheet3"/>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sheetData sheetId="14" refreshError="1"/>
      <sheetData sheetId="15" refreshError="1"/>
      <sheetData sheetId="16" refreshError="1"/>
      <sheetData sheetId="17">
        <row r="210">
          <cell r="F210">
            <v>31995.761772770667</v>
          </cell>
        </row>
        <row r="219">
          <cell r="F219">
            <v>7176.247149965151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scha1 RJ"/>
      <sheetName val="schb1 RJ"/>
      <sheetName val="b2 RJ summ"/>
      <sheetName val="schb2 RJ"/>
      <sheetName val="schb2 RJ (2)"/>
      <sheetName val="schb2adjust RJB"/>
      <sheetName val="B2Adj1 CIAC Amort (2)"/>
      <sheetName val="B2Adj1 CIAC Amort"/>
      <sheetName val="schb5 RJ"/>
      <sheetName val="c1 RJ Summary"/>
      <sheetName val="schc1 RJ"/>
      <sheetName val="schc1 RJ (2)"/>
      <sheetName val="AdjSummary RJ"/>
      <sheetName val="schc2 RJ"/>
      <sheetName val="C2adj2 Deprec"/>
      <sheetName val="c3 RJ"/>
      <sheetName val="d1 RJ"/>
      <sheetName val="DONOTUSE-&gt;"/>
      <sheetName val="schb3"/>
      <sheetName val="schb3adjust"/>
      <sheetName val="schb4 plant"/>
      <sheetName val="d2"/>
      <sheetName val="D2 Page2 Loan 1"/>
      <sheetName val="d3"/>
      <sheetName val="d4"/>
      <sheetName val="Sheet3"/>
    </sheetNames>
    <sheetDataSet>
      <sheetData sheetId="0"/>
      <sheetData sheetId="1"/>
      <sheetData sheetId="2"/>
      <sheetData sheetId="3" refreshError="1"/>
      <sheetData sheetId="4"/>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Index (2)"/>
      <sheetName val="scha1-Step1"/>
      <sheetName val="scha1-Step2"/>
      <sheetName val="scha2"/>
      <sheetName val="scha3"/>
      <sheetName val="scha4"/>
      <sheetName val="scha5"/>
      <sheetName val="schb1-Step1"/>
      <sheetName val="schb2-Step1"/>
      <sheetName val="schb2 adj Step1"/>
      <sheetName val="schb1-Step2"/>
      <sheetName val="schb2-Step2"/>
      <sheetName val="schb2 adj Step2"/>
      <sheetName val="schb5-Step2"/>
      <sheetName val="schb3"/>
      <sheetName val="schdb2 plant"/>
      <sheetName val="schb4 plant"/>
      <sheetName val="schb5-Step1"/>
      <sheetName val="schc1-Step1"/>
      <sheetName val="AdjSum-Step1"/>
      <sheetName val="schc2-Step1"/>
      <sheetName val="c3-Step1"/>
      <sheetName val="Spacer"/>
      <sheetName val="schc1-Step2"/>
      <sheetName val="AdjSum-Step2"/>
      <sheetName val="schc2-Step2"/>
      <sheetName val="c3-Step2"/>
      <sheetName val="d1"/>
      <sheetName val="d1 (2)"/>
      <sheetName val="d2"/>
      <sheetName val="d3"/>
      <sheetName val="sche1"/>
      <sheetName val="sche2"/>
      <sheetName val="sche3"/>
      <sheetName val="sche4"/>
      <sheetName val="sche5"/>
      <sheetName val="sche7"/>
      <sheetName val="sche8"/>
      <sheetName val="sche9"/>
      <sheetName val="schf1"/>
      <sheetName val="schf2"/>
      <sheetName val="schf3"/>
      <sheetName val="schf4"/>
      <sheetName val="Sheet3"/>
    </sheetNames>
    <sheetDataSet>
      <sheetData sheetId="0">
        <row r="7">
          <cell r="B7" t="str">
            <v>Witness: Bourassa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B2PlantAdditions"/>
      <sheetName val="CWIPat123102"/>
      <sheetName val="CIACAdditions"/>
      <sheetName val="AdvancesInAid"/>
      <sheetName val="TestYearPlantRetirements"/>
      <sheetName val="schb5"/>
      <sheetName val="schc1"/>
      <sheetName val="schc2"/>
      <sheetName val="EmployeeWagesSalaries"/>
      <sheetName val="Blank"/>
      <sheetName val="RateCaseExpense"/>
      <sheetName val="Insurance"/>
      <sheetName val="c3"/>
      <sheetName val="d1"/>
      <sheetName val="d2"/>
      <sheetName val="d3"/>
      <sheetName val="ScheE1Water"/>
      <sheetName val="sche1totalcompany"/>
      <sheetName val="4FactorAllocation"/>
      <sheetName val="Sheet4"/>
      <sheetName val="sche2"/>
      <sheetName val="sche3"/>
      <sheetName val="sche4"/>
      <sheetName val="sche5"/>
      <sheetName val="sche7"/>
      <sheetName val="sche8"/>
      <sheetName val="sche9"/>
      <sheetName val="Schf1"/>
      <sheetName val="schf2"/>
      <sheetName val="schf3"/>
      <sheetName val="schf4"/>
      <sheetName val="Sheet34"/>
      <sheetName val="Sheet33"/>
      <sheetName val="Sheet32"/>
      <sheetName val="Sheet31"/>
      <sheetName val="Sheet3"/>
      <sheetName val="Intro"/>
    </sheetNames>
    <sheetDataSet>
      <sheetData sheetId="0" refreshError="1">
        <row r="1">
          <cell r="A1" t="str">
            <v>Rio Rico Utilities, Inc. / Water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todolist"/>
      <sheetName val="Index"/>
      <sheetName val="scha1"/>
      <sheetName val="scha2"/>
      <sheetName val="scha3"/>
      <sheetName val="scha4"/>
      <sheetName val="scha5"/>
      <sheetName val="schb1"/>
      <sheetName val="schb2"/>
      <sheetName val="rbAdjstmts"/>
      <sheetName val="schb3"/>
      <sheetName val="Schb4 Plant"/>
      <sheetName val="schb5"/>
      <sheetName val="schc1"/>
      <sheetName val="schc2"/>
      <sheetName val="AdjSummary"/>
      <sheetName val="c3"/>
      <sheetName val="d1"/>
      <sheetName val="d2"/>
      <sheetName val="d3"/>
      <sheetName val="d4"/>
      <sheetName val="sche1"/>
      <sheetName val="sche2"/>
      <sheetName val="sche3"/>
      <sheetName val="sche4"/>
      <sheetName val="sche5"/>
      <sheetName val="sche6"/>
      <sheetName val="sche7"/>
      <sheetName val="sche8"/>
      <sheetName val="sche9"/>
      <sheetName val="schf1"/>
      <sheetName val="schf2"/>
      <sheetName val="schf3"/>
      <sheetName val="schf4"/>
    </sheetNames>
    <sheetDataSet>
      <sheetData sheetId="0">
        <row r="7">
          <cell r="B7" t="str">
            <v>Witness: Gutowski</v>
          </cell>
        </row>
        <row r="20">
          <cell r="B20" t="str">
            <v>\Schedules\06 std flng schd Anthem AF Wastewater.xls\</v>
          </cell>
        </row>
      </sheetData>
      <sheetData sheetId="1"/>
      <sheetData sheetId="2"/>
      <sheetData sheetId="3">
        <row r="15">
          <cell r="H15">
            <v>2052193.5893389566</v>
          </cell>
        </row>
      </sheetData>
      <sheetData sheetId="4"/>
      <sheetData sheetId="5"/>
      <sheetData sheetId="6"/>
      <sheetData sheetId="7"/>
      <sheetData sheetId="8"/>
      <sheetData sheetId="9"/>
      <sheetData sheetId="10"/>
      <sheetData sheetId="11"/>
      <sheetData sheetId="12"/>
      <sheetData sheetId="13"/>
      <sheetData sheetId="14">
        <row r="14">
          <cell r="G14">
            <v>6135801.2640451714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pmink@mohaveelectric.com;mcolby@mohaveelectric.com" TargetMode="External"/><Relationship Id="rId13" Type="http://schemas.openxmlformats.org/officeDocument/2006/relationships/hyperlink" Target="mailto:chrism@col-coop.com" TargetMode="External"/><Relationship Id="rId3" Type="http://schemas.openxmlformats.org/officeDocument/2006/relationships/hyperlink" Target="mailto:Kerri.Carnes@aps.com" TargetMode="External"/><Relationship Id="rId7" Type="http://schemas.openxmlformats.org/officeDocument/2006/relationships/hyperlink" Target="mailto:chuber@ssvec.com;jgross@ssvec.com" TargetMode="External"/><Relationship Id="rId12" Type="http://schemas.openxmlformats.org/officeDocument/2006/relationships/hyperlink" Target="mailto:ladell@dixiepower.com" TargetMode="External"/><Relationship Id="rId2" Type="http://schemas.openxmlformats.org/officeDocument/2006/relationships/hyperlink" Target="mailto:JoSmith@uns.com;mmorales@tep.com" TargetMode="External"/><Relationship Id="rId1" Type="http://schemas.openxmlformats.org/officeDocument/2006/relationships/hyperlink" Target="mailto:JoSmith@uns.com;mmorales@tep.com" TargetMode="External"/><Relationship Id="rId6" Type="http://schemas.openxmlformats.org/officeDocument/2006/relationships/hyperlink" Target="mailto:bfickett@trico.coop;kathyw@trico.coop" TargetMode="External"/><Relationship Id="rId11" Type="http://schemas.openxmlformats.org/officeDocument/2006/relationships/hyperlink" Target="mailto:stevel@dvec.org;kimberly@dvec.org" TargetMode="External"/><Relationship Id="rId5" Type="http://schemas.openxmlformats.org/officeDocument/2006/relationships/hyperlink" Target="mailto:GBass@NobleSolutions.com" TargetMode="External"/><Relationship Id="rId15" Type="http://schemas.openxmlformats.org/officeDocument/2006/relationships/printerSettings" Target="../printerSettings/printerSettings10.bin"/><Relationship Id="rId10" Type="http://schemas.openxmlformats.org/officeDocument/2006/relationships/hyperlink" Target="mailto:marcus.lewis@garkane.com" TargetMode="External"/><Relationship Id="rId4" Type="http://schemas.openxmlformats.org/officeDocument/2006/relationships/hyperlink" Target="mailto:ggouker@navopache.org" TargetMode="External"/><Relationship Id="rId9" Type="http://schemas.openxmlformats.org/officeDocument/2006/relationships/hyperlink" Target="mailto:tashby@gce.coop" TargetMode="External"/><Relationship Id="rId14" Type="http://schemas.openxmlformats.org/officeDocument/2006/relationships/hyperlink" Target="mailto:jking@ssw.co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E44"/>
  <sheetViews>
    <sheetView zoomScaleNormal="100" zoomScaleSheetLayoutView="115" workbookViewId="0">
      <selection activeCell="A23" sqref="A23"/>
    </sheetView>
  </sheetViews>
  <sheetFormatPr defaultColWidth="8.83203125" defaultRowHeight="12.75" x14ac:dyDescent="0.2"/>
  <cols>
    <col min="1" max="1" width="15.83203125" style="3" bestFit="1" customWidth="1"/>
    <col min="2" max="2" width="75.1640625" style="3" bestFit="1" customWidth="1"/>
    <col min="3" max="3" width="9.5" style="3" customWidth="1"/>
    <col min="4" max="4" width="10.83203125" style="3" bestFit="1" customWidth="1"/>
    <col min="5" max="5" width="17" style="3" customWidth="1"/>
    <col min="6" max="7" width="8.83203125" style="3"/>
    <col min="8" max="8" width="9.33203125" style="3" customWidth="1"/>
    <col min="9" max="16384" width="8.83203125" style="3"/>
  </cols>
  <sheetData>
    <row r="1" spans="1:5" x14ac:dyDescent="0.2">
      <c r="A1" s="1">
        <f>'AR1'!$B$12</f>
        <v>0</v>
      </c>
      <c r="B1" s="1"/>
      <c r="C1" s="1"/>
      <c r="D1" s="1"/>
      <c r="E1" s="2"/>
    </row>
    <row r="2" spans="1:5" x14ac:dyDescent="0.2">
      <c r="A2" s="1" t="s">
        <v>47</v>
      </c>
      <c r="B2" s="1"/>
      <c r="C2" s="1"/>
      <c r="D2" s="1"/>
      <c r="E2" s="2"/>
    </row>
    <row r="3" spans="1:5" x14ac:dyDescent="0.2">
      <c r="A3" s="1" t="s">
        <v>48</v>
      </c>
      <c r="B3" s="1"/>
      <c r="C3" s="1"/>
      <c r="D3" s="1"/>
      <c r="E3" s="1"/>
    </row>
    <row r="4" spans="1:5" x14ac:dyDescent="0.2">
      <c r="A4" s="4"/>
      <c r="B4" s="1"/>
      <c r="C4" s="1"/>
      <c r="D4" s="1"/>
      <c r="E4" s="1"/>
    </row>
    <row r="5" spans="1:5" x14ac:dyDescent="0.2">
      <c r="A5" s="1"/>
      <c r="B5" s="1"/>
      <c r="C5" s="1"/>
      <c r="D5" s="1"/>
      <c r="E5" s="1"/>
    </row>
    <row r="6" spans="1:5" x14ac:dyDescent="0.2">
      <c r="A6" s="1"/>
      <c r="B6" s="1"/>
      <c r="C6" s="1"/>
      <c r="D6" s="1"/>
      <c r="E6" s="1"/>
    </row>
    <row r="7" spans="1:5" x14ac:dyDescent="0.2">
      <c r="A7" s="1"/>
      <c r="B7" s="5" t="s">
        <v>53</v>
      </c>
      <c r="C7" s="1"/>
      <c r="D7" s="1"/>
      <c r="E7" s="1"/>
    </row>
    <row r="8" spans="1:5" x14ac:dyDescent="0.2">
      <c r="A8" s="6"/>
      <c r="B8" s="6"/>
      <c r="C8" s="6"/>
      <c r="D8" s="1"/>
      <c r="E8" s="1"/>
    </row>
    <row r="9" spans="1:5" ht="13.5" customHeight="1" x14ac:dyDescent="0.2">
      <c r="A9" s="6" t="s">
        <v>4</v>
      </c>
      <c r="B9" s="7" t="str">
        <f>IF('AR1'!B12="","",'AR1'!B12)</f>
        <v/>
      </c>
      <c r="C9" s="6"/>
      <c r="D9" s="1"/>
      <c r="E9" s="1"/>
    </row>
    <row r="10" spans="1:5" ht="13.5" customHeight="1" x14ac:dyDescent="0.2">
      <c r="A10" s="6" t="s">
        <v>5</v>
      </c>
      <c r="B10" s="8" t="str">
        <f>IF('AR1'!B19="","",'AR1'!B19)</f>
        <v>12/31/20</v>
      </c>
      <c r="C10" s="6"/>
      <c r="D10" s="1"/>
      <c r="E10" s="1"/>
    </row>
    <row r="11" spans="1:5" x14ac:dyDescent="0.2">
      <c r="A11" s="6"/>
      <c r="B11" s="6"/>
      <c r="C11" s="6"/>
      <c r="D11" s="1"/>
      <c r="E11" s="1"/>
    </row>
    <row r="12" spans="1:5" x14ac:dyDescent="0.2">
      <c r="A12" s="1"/>
      <c r="B12" s="1"/>
      <c r="C12" s="1"/>
      <c r="D12" s="1"/>
      <c r="E12" s="1"/>
    </row>
    <row r="13" spans="1:5" x14ac:dyDescent="0.2">
      <c r="A13" s="140" t="s">
        <v>23</v>
      </c>
      <c r="B13" s="140"/>
      <c r="C13" s="9" t="s">
        <v>56</v>
      </c>
      <c r="D13" s="10" t="s">
        <v>83</v>
      </c>
      <c r="E13" s="1"/>
    </row>
    <row r="14" spans="1:5" ht="11.25" customHeight="1" x14ac:dyDescent="0.2">
      <c r="A14" s="1" t="s">
        <v>49</v>
      </c>
      <c r="B14" s="11" t="s">
        <v>247</v>
      </c>
      <c r="C14" s="11" t="s">
        <v>96</v>
      </c>
      <c r="D14" s="3" t="str">
        <f>'AR1'!N44</f>
        <v>Incomplete</v>
      </c>
      <c r="E14" s="1"/>
    </row>
    <row r="15" spans="1:5" ht="11.25" customHeight="1" x14ac:dyDescent="0.2">
      <c r="A15" s="1" t="s">
        <v>51</v>
      </c>
      <c r="B15" s="11" t="s">
        <v>248</v>
      </c>
      <c r="C15" s="11" t="str">
        <f>'AR2'!J50</f>
        <v>Page 2</v>
      </c>
      <c r="D15" s="3" t="str">
        <f>'AR2'!S50</f>
        <v>Incomplete</v>
      </c>
      <c r="E15" s="1"/>
    </row>
    <row r="16" spans="1:5" ht="11.25" customHeight="1" x14ac:dyDescent="0.2">
      <c r="A16" s="1" t="s">
        <v>357</v>
      </c>
      <c r="B16" s="11" t="str">
        <f>Supp_Info</f>
        <v>Important changes during the year</v>
      </c>
      <c r="C16" s="11" t="str">
        <f>'AR2-2'!M42</f>
        <v>Page 3</v>
      </c>
      <c r="D16" s="3" t="str">
        <f>'AR2-2'!T19</f>
        <v>Incomplete</v>
      </c>
      <c r="E16" s="1"/>
    </row>
    <row r="17" spans="1:5" ht="11.25" customHeight="1" x14ac:dyDescent="0.2">
      <c r="A17" s="1" t="s">
        <v>50</v>
      </c>
      <c r="B17" s="11" t="str">
        <f>'AR3'!A3</f>
        <v>AUTHORIZED SERVICES AND STATISTICAL INFORMATION</v>
      </c>
      <c r="C17" s="11" t="str">
        <f>'AR3'!D53</f>
        <v>Page 4</v>
      </c>
      <c r="D17" s="3" t="str">
        <f>'AR3'!J44</f>
        <v>Incomplete</v>
      </c>
      <c r="E17" s="1"/>
    </row>
    <row r="18" spans="1:5" ht="11.25" customHeight="1" x14ac:dyDescent="0.2">
      <c r="A18" s="1" t="s">
        <v>52</v>
      </c>
      <c r="B18" s="11" t="str">
        <f>'AR4'!A6</f>
        <v>VERIFICATION AND SWORN STATEMENT (INTRASTATE REVENUE ONLY)</v>
      </c>
      <c r="C18" s="11" t="str">
        <f>'AR4'!I64</f>
        <v>Page 5</v>
      </c>
      <c r="D18" s="3" t="str">
        <f>'AR4'!M42</f>
        <v>Incomplete</v>
      </c>
      <c r="E18" s="1"/>
    </row>
    <row r="19" spans="1:5" ht="11.25" customHeight="1" x14ac:dyDescent="0.2">
      <c r="A19" s="1" t="s">
        <v>54</v>
      </c>
      <c r="B19" s="11" t="str">
        <f>AR_Page13</f>
        <v>VERIFICATION AND SWORN STATEMENT (RESIDENTIAL REVENUE)</v>
      </c>
      <c r="C19" s="11" t="str">
        <f>'AR5'!I65</f>
        <v>Page 6</v>
      </c>
      <c r="D19" s="3" t="str">
        <f>'AR5'!P47</f>
        <v>Incomplete</v>
      </c>
      <c r="E19" s="1"/>
    </row>
    <row r="20" spans="1:5" ht="11.25" customHeight="1" x14ac:dyDescent="0.2">
      <c r="A20" s="1" t="s">
        <v>55</v>
      </c>
      <c r="B20" s="11" t="str">
        <f>'AR6'!AR_Page12</f>
        <v>UTILITY SHUTOFFS / DISCONNECTS</v>
      </c>
      <c r="C20" s="11" t="str">
        <f>'AR6'!D34</f>
        <v>Page 7</v>
      </c>
      <c r="D20" s="3" t="str">
        <f>'AR6'!J24</f>
        <v>Incomplete</v>
      </c>
      <c r="E20" s="1"/>
    </row>
    <row r="21" spans="1:5" ht="11.25" customHeight="1" x14ac:dyDescent="0.2">
      <c r="A21" s="1"/>
      <c r="E21" s="1"/>
    </row>
    <row r="22" spans="1:5" ht="11.25" customHeight="1" x14ac:dyDescent="0.2">
      <c r="A22" s="1"/>
      <c r="E22" s="1"/>
    </row>
    <row r="23" spans="1:5" ht="11.25" customHeight="1" x14ac:dyDescent="0.2">
      <c r="A23" s="1"/>
      <c r="E23" s="1"/>
    </row>
    <row r="24" spans="1:5" x14ac:dyDescent="0.2">
      <c r="A24" s="1"/>
      <c r="E24" s="1"/>
    </row>
    <row r="25" spans="1:5" x14ac:dyDescent="0.2">
      <c r="A25" s="1"/>
      <c r="E25" s="1"/>
    </row>
    <row r="26" spans="1:5" x14ac:dyDescent="0.2">
      <c r="A26" s="1"/>
      <c r="B26" s="12"/>
      <c r="C26" s="1"/>
      <c r="D26" s="1"/>
      <c r="E26" s="1"/>
    </row>
    <row r="27" spans="1:5" x14ac:dyDescent="0.2">
      <c r="A27" s="1"/>
      <c r="B27" s="1"/>
      <c r="C27" s="1"/>
      <c r="D27" s="1"/>
      <c r="E27" s="1"/>
    </row>
    <row r="28" spans="1:5" x14ac:dyDescent="0.2">
      <c r="A28" s="13"/>
      <c r="B28" s="13"/>
      <c r="C28" s="13"/>
      <c r="D28" s="13"/>
      <c r="E28" s="13"/>
    </row>
    <row r="29" spans="1:5" ht="12.75" customHeight="1" x14ac:dyDescent="0.2">
      <c r="A29" s="141" t="s">
        <v>178</v>
      </c>
      <c r="B29" s="142"/>
      <c r="C29" s="142"/>
      <c r="D29" s="142"/>
      <c r="E29" s="143"/>
    </row>
    <row r="30" spans="1:5" ht="12.75" customHeight="1" x14ac:dyDescent="0.2">
      <c r="A30" s="144"/>
      <c r="B30" s="145"/>
      <c r="C30" s="145"/>
      <c r="D30" s="145"/>
      <c r="E30" s="146"/>
    </row>
    <row r="31" spans="1:5" ht="12.75" customHeight="1" x14ac:dyDescent="0.2">
      <c r="A31" s="144"/>
      <c r="B31" s="145"/>
      <c r="C31" s="145"/>
      <c r="D31" s="145"/>
      <c r="E31" s="146"/>
    </row>
    <row r="32" spans="1:5" x14ac:dyDescent="0.2">
      <c r="A32" s="147"/>
      <c r="B32" s="148"/>
      <c r="C32" s="148"/>
      <c r="D32" s="148"/>
      <c r="E32" s="149"/>
    </row>
    <row r="33" spans="1:5" ht="12.75" customHeight="1" x14ac:dyDescent="0.2">
      <c r="A33" s="14"/>
      <c r="B33" s="14"/>
      <c r="C33" s="14"/>
      <c r="D33" s="14"/>
      <c r="E33" s="14"/>
    </row>
    <row r="34" spans="1:5" ht="12.75" customHeight="1" x14ac:dyDescent="0.2">
      <c r="A34" s="150" t="s">
        <v>296</v>
      </c>
      <c r="B34" s="151"/>
      <c r="C34" s="151"/>
      <c r="D34" s="151"/>
      <c r="E34" s="152"/>
    </row>
    <row r="35" spans="1:5" ht="12.75" customHeight="1" x14ac:dyDescent="0.2">
      <c r="A35" s="153"/>
      <c r="B35" s="154"/>
      <c r="C35" s="154"/>
      <c r="D35" s="154"/>
      <c r="E35" s="155"/>
    </row>
    <row r="36" spans="1:5" ht="12.75" customHeight="1" x14ac:dyDescent="0.2">
      <c r="A36" s="14"/>
      <c r="B36" s="14"/>
      <c r="C36" s="14"/>
      <c r="D36" s="14"/>
      <c r="E36" s="14"/>
    </row>
    <row r="37" spans="1:5" x14ac:dyDescent="0.2">
      <c r="A37" s="14"/>
      <c r="B37" s="14"/>
      <c r="C37" s="14"/>
      <c r="D37" s="14"/>
      <c r="E37" s="14"/>
    </row>
    <row r="38" spans="1:5" x14ac:dyDescent="0.2">
      <c r="A38" s="15"/>
      <c r="B38" s="15"/>
      <c r="C38" s="15"/>
      <c r="D38" s="15"/>
      <c r="E38" s="15"/>
    </row>
    <row r="39" spans="1:5" x14ac:dyDescent="0.2">
      <c r="B39" s="16"/>
      <c r="C39" s="16"/>
      <c r="D39" s="16"/>
      <c r="E39" s="16"/>
    </row>
    <row r="40" spans="1:5" x14ac:dyDescent="0.2">
      <c r="E40" s="16"/>
    </row>
    <row r="44" spans="1:5" x14ac:dyDescent="0.2">
      <c r="A44" s="17"/>
      <c r="B44" s="12"/>
      <c r="C44" s="12"/>
      <c r="D44" s="12"/>
      <c r="E44" s="17"/>
    </row>
  </sheetData>
  <mergeCells count="3">
    <mergeCell ref="A13:B13"/>
    <mergeCell ref="A29:E32"/>
    <mergeCell ref="A34:E35"/>
  </mergeCells>
  <conditionalFormatting sqref="D14:D17 D19:D20">
    <cfRule type="containsText" dxfId="101" priority="63" operator="containsText" text="&quot;Complete&quot;">
      <formula>NOT(ISERROR(SEARCH("""Complete""",D14)))</formula>
    </cfRule>
    <cfRule type="containsText" dxfId="100" priority="64" operator="containsText" text="Incomplete">
      <formula>NOT(ISERROR(SEARCH("Incomplete",D14)))</formula>
    </cfRule>
    <cfRule type="containsText" dxfId="99" priority="65" operator="containsText" text="Complete">
      <formula>NOT(ISERROR(SEARCH("Complete",D14)))</formula>
    </cfRule>
    <cfRule type="containsText" dxfId="98" priority="66" operator="containsText" text="Incomplete">
      <formula>NOT(ISERROR(SEARCH("Incomplete",D14)))</formula>
    </cfRule>
  </conditionalFormatting>
  <conditionalFormatting sqref="D18">
    <cfRule type="containsText" dxfId="97" priority="59" operator="containsText" text="&quot;Complete&quot;">
      <formula>NOT(ISERROR(SEARCH("""Complete""",D18)))</formula>
    </cfRule>
    <cfRule type="containsText" dxfId="96" priority="60" operator="containsText" text="Incomplete">
      <formula>NOT(ISERROR(SEARCH("Incomplete",D18)))</formula>
    </cfRule>
    <cfRule type="containsText" dxfId="95" priority="61" operator="containsText" text="Complete">
      <formula>NOT(ISERROR(SEARCH("Complete",D18)))</formula>
    </cfRule>
    <cfRule type="containsText" dxfId="94" priority="62" operator="containsText" text="Incomplete">
      <formula>NOT(ISERROR(SEARCH("Incomplete",D18)))</formula>
    </cfRule>
  </conditionalFormatting>
  <conditionalFormatting sqref="A14:C14">
    <cfRule type="expression" dxfId="93" priority="58">
      <formula>$D$14="Incomplete"</formula>
    </cfRule>
  </conditionalFormatting>
  <conditionalFormatting sqref="A17:C17">
    <cfRule type="expression" dxfId="92" priority="56">
      <formula>$D$17="Incomplete"</formula>
    </cfRule>
  </conditionalFormatting>
  <conditionalFormatting sqref="E19">
    <cfRule type="containsText" dxfId="91" priority="36" operator="containsText" text="does not">
      <formula>NOT(ISERROR(SEARCH("does not",E19)))</formula>
    </cfRule>
    <cfRule type="containsText" dxfId="90" priority="37" operator="containsText" text="Does not balance">
      <formula>NOT(ISERROR(SEARCH("Does not balance",E19)))</formula>
    </cfRule>
  </conditionalFormatting>
  <conditionalFormatting sqref="A15:C15">
    <cfRule type="expression" dxfId="89" priority="11">
      <formula>$D$15="Incomplete"</formula>
    </cfRule>
  </conditionalFormatting>
  <conditionalFormatting sqref="A16:C16">
    <cfRule type="expression" dxfId="88" priority="10">
      <formula>$D$16="Incomplete"</formula>
    </cfRule>
  </conditionalFormatting>
  <conditionalFormatting sqref="A18:C18">
    <cfRule type="expression" dxfId="87" priority="9">
      <formula>$D$18="Incomplete"</formula>
    </cfRule>
  </conditionalFormatting>
  <conditionalFormatting sqref="A19:C19">
    <cfRule type="expression" dxfId="86" priority="8">
      <formula>$D$19="Incomplete"</formula>
    </cfRule>
  </conditionalFormatting>
  <conditionalFormatting sqref="B20:C20">
    <cfRule type="expression" dxfId="85" priority="3">
      <formula>$D$20="Incomplete"</formula>
    </cfRule>
  </conditionalFormatting>
  <conditionalFormatting sqref="A20">
    <cfRule type="expression" dxfId="0" priority="1">
      <formula>$D$19="Incomplete"</formula>
    </cfRule>
  </conditionalFormatting>
  <hyperlinks>
    <hyperlink ref="B14" location="AR_Page1" display="Cover Page 1" xr:uid="{00000000-0004-0000-0000-000000000000}"/>
    <hyperlink ref="B17" location="AR3_ServcStats" display="AR3_ServcStats" xr:uid="{00000000-0004-0000-0000-000001000000}"/>
    <hyperlink ref="B15" location="AR_Page2" display="Cover Page 2" xr:uid="{00000000-0004-0000-0000-000002000000}"/>
    <hyperlink ref="B19" location="AR_Page13" display="AR_Page13" xr:uid="{00000000-0004-0000-0000-000007000000}"/>
    <hyperlink ref="B18" location="AR_Page16" display="AR_Page16" xr:uid="{00000000-0004-0000-0000-000008000000}"/>
  </hyperlinks>
  <printOptions horizontalCentered="1" verticalCentered="1"/>
  <pageMargins left="0.45" right="0.45" top="0.25" bottom="0.25" header="0" footer="0"/>
  <pageSetup scale="90" orientation="portrait" r:id="rId1"/>
  <ignoredErrors>
    <ignoredError sqref="B1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dimension ref="A1:V302"/>
  <sheetViews>
    <sheetView workbookViewId="0">
      <selection activeCell="M2" sqref="M2:T18"/>
    </sheetView>
  </sheetViews>
  <sheetFormatPr defaultRowHeight="12.75" x14ac:dyDescent="0.2"/>
  <cols>
    <col min="1" max="1" width="33" style="3" bestFit="1" customWidth="1"/>
    <col min="2" max="2" width="6" style="3" customWidth="1"/>
    <col min="3" max="3" width="5.5" style="3" bestFit="1" customWidth="1"/>
    <col min="4" max="4" width="5.83203125" style="3" customWidth="1"/>
    <col min="5" max="5" width="16.6640625" style="3" bestFit="1" customWidth="1"/>
    <col min="6" max="6" width="3.6640625" style="3" customWidth="1"/>
    <col min="7" max="7" width="6" style="3" bestFit="1" customWidth="1"/>
    <col min="8" max="8" width="4.1640625" style="3" customWidth="1"/>
    <col min="9" max="9" width="15.33203125" style="3" bestFit="1" customWidth="1"/>
    <col min="10" max="10" width="3.83203125" style="3" customWidth="1"/>
    <col min="11" max="11" width="16" style="3" bestFit="1" customWidth="1"/>
    <col min="12" max="12" width="9.33203125" style="3"/>
    <col min="13" max="13" width="36.83203125" style="3" bestFit="1" customWidth="1"/>
    <col min="14" max="14" width="10.5" style="3" bestFit="1" customWidth="1"/>
    <col min="15" max="16" width="9.33203125" style="3"/>
    <col min="17" max="17" width="8.33203125" style="3" bestFit="1" customWidth="1"/>
    <col min="18" max="18" width="10.83203125" style="3" bestFit="1" customWidth="1"/>
    <col min="19" max="19" width="5.6640625" style="3" bestFit="1" customWidth="1"/>
    <col min="20" max="20" width="58" style="3" bestFit="1" customWidth="1"/>
    <col min="21" max="21" width="9.33203125" style="3"/>
    <col min="22" max="22" width="20.6640625" style="3" bestFit="1" customWidth="1"/>
    <col min="23" max="16384" width="9.33203125" style="3"/>
  </cols>
  <sheetData>
    <row r="1" spans="1:22" x14ac:dyDescent="0.2">
      <c r="I1" s="3" t="s">
        <v>97</v>
      </c>
      <c r="K1" s="3" t="s">
        <v>147</v>
      </c>
      <c r="M1" s="104" t="s">
        <v>166</v>
      </c>
      <c r="N1" s="104" t="s">
        <v>167</v>
      </c>
      <c r="O1" s="104" t="s">
        <v>168</v>
      </c>
      <c r="P1" s="104" t="s">
        <v>169</v>
      </c>
      <c r="Q1" s="104" t="s">
        <v>170</v>
      </c>
      <c r="R1" s="104" t="s">
        <v>171</v>
      </c>
      <c r="S1" s="104" t="s">
        <v>172</v>
      </c>
      <c r="T1" s="104" t="s">
        <v>173</v>
      </c>
      <c r="V1" s="105" t="s">
        <v>182</v>
      </c>
    </row>
    <row r="2" spans="1:22" x14ac:dyDescent="0.2">
      <c r="I2" s="3" t="s">
        <v>98</v>
      </c>
      <c r="K2" s="3" t="s">
        <v>148</v>
      </c>
      <c r="M2" s="106" t="s">
        <v>249</v>
      </c>
      <c r="N2" s="107" t="s">
        <v>250</v>
      </c>
      <c r="O2" s="3" t="s">
        <v>315</v>
      </c>
      <c r="P2" s="108"/>
      <c r="Q2" s="109" t="s">
        <v>316</v>
      </c>
      <c r="R2" s="110">
        <v>85321</v>
      </c>
      <c r="S2" s="109" t="s">
        <v>174</v>
      </c>
      <c r="T2" s="3" t="s">
        <v>314</v>
      </c>
      <c r="V2" s="111" t="s">
        <v>183</v>
      </c>
    </row>
    <row r="3" spans="1:22" x14ac:dyDescent="0.2">
      <c r="C3" s="3" t="s">
        <v>6</v>
      </c>
      <c r="G3" s="3" t="s">
        <v>24</v>
      </c>
      <c r="I3" s="3" t="s">
        <v>99</v>
      </c>
      <c r="K3" s="3" t="s">
        <v>149</v>
      </c>
      <c r="M3" s="106" t="s">
        <v>252</v>
      </c>
      <c r="N3" s="107" t="s">
        <v>253</v>
      </c>
      <c r="O3" s="112" t="s">
        <v>361</v>
      </c>
      <c r="P3" s="112"/>
      <c r="Q3" s="112" t="s">
        <v>362</v>
      </c>
      <c r="R3" s="112">
        <v>85602</v>
      </c>
      <c r="S3" s="3" t="s">
        <v>174</v>
      </c>
      <c r="T3" s="114" t="s">
        <v>254</v>
      </c>
      <c r="V3" s="111" t="s">
        <v>184</v>
      </c>
    </row>
    <row r="4" spans="1:22" x14ac:dyDescent="0.2">
      <c r="A4" s="3" t="s">
        <v>17</v>
      </c>
      <c r="C4" s="3" t="s">
        <v>7</v>
      </c>
      <c r="E4" s="3" t="s">
        <v>39</v>
      </c>
      <c r="G4" s="3" t="s">
        <v>25</v>
      </c>
      <c r="I4" s="3" t="s">
        <v>100</v>
      </c>
      <c r="K4" s="3" t="s">
        <v>150</v>
      </c>
      <c r="M4" s="106" t="s">
        <v>255</v>
      </c>
      <c r="N4" s="107" t="s">
        <v>256</v>
      </c>
      <c r="O4" s="112" t="s">
        <v>318</v>
      </c>
      <c r="P4" s="112" t="s">
        <v>319</v>
      </c>
      <c r="Q4" s="112" t="s">
        <v>322</v>
      </c>
      <c r="R4" s="113" t="s">
        <v>321</v>
      </c>
      <c r="S4" s="112" t="s">
        <v>174</v>
      </c>
      <c r="T4" s="126" t="s">
        <v>320</v>
      </c>
      <c r="V4" s="111" t="s">
        <v>1</v>
      </c>
    </row>
    <row r="5" spans="1:22" x14ac:dyDescent="0.2">
      <c r="A5" s="3" t="s">
        <v>18</v>
      </c>
      <c r="C5" s="3" t="s">
        <v>0</v>
      </c>
      <c r="E5" s="115" t="s">
        <v>9</v>
      </c>
      <c r="G5" s="3" t="s">
        <v>26</v>
      </c>
      <c r="I5" s="3" t="s">
        <v>101</v>
      </c>
      <c r="K5" s="3" t="s">
        <v>151</v>
      </c>
      <c r="M5" s="127" t="s">
        <v>325</v>
      </c>
      <c r="O5" s="3" t="s">
        <v>323</v>
      </c>
      <c r="Q5" s="3" t="s">
        <v>326</v>
      </c>
      <c r="R5" s="3">
        <v>92101</v>
      </c>
      <c r="S5" s="3" t="s">
        <v>324</v>
      </c>
      <c r="V5" s="116" t="s">
        <v>185</v>
      </c>
    </row>
    <row r="6" spans="1:22" x14ac:dyDescent="0.2">
      <c r="A6" s="3" t="s">
        <v>19</v>
      </c>
      <c r="E6" s="117" t="s">
        <v>10</v>
      </c>
      <c r="I6" s="3" t="s">
        <v>102</v>
      </c>
      <c r="K6" s="3" t="s">
        <v>152</v>
      </c>
      <c r="M6" s="106" t="s">
        <v>257</v>
      </c>
      <c r="N6" s="107" t="s">
        <v>258</v>
      </c>
      <c r="O6" s="112" t="s">
        <v>363</v>
      </c>
      <c r="P6" s="112"/>
      <c r="Q6" s="112" t="s">
        <v>364</v>
      </c>
      <c r="R6" s="112">
        <v>88030</v>
      </c>
      <c r="S6" s="3" t="s">
        <v>365</v>
      </c>
      <c r="T6" s="114" t="s">
        <v>259</v>
      </c>
      <c r="V6" s="116" t="s">
        <v>2</v>
      </c>
    </row>
    <row r="7" spans="1:22" x14ac:dyDescent="0.2">
      <c r="A7" s="3" t="s">
        <v>20</v>
      </c>
      <c r="E7" s="117" t="s">
        <v>11</v>
      </c>
      <c r="I7" s="3" t="s">
        <v>103</v>
      </c>
      <c r="K7" s="3" t="s">
        <v>153</v>
      </c>
      <c r="M7" s="106" t="s">
        <v>260</v>
      </c>
      <c r="N7" s="107" t="s">
        <v>261</v>
      </c>
      <c r="O7" s="112" t="s">
        <v>366</v>
      </c>
      <c r="P7" s="112"/>
      <c r="Q7" s="112" t="s">
        <v>367</v>
      </c>
      <c r="R7" s="112" t="s">
        <v>368</v>
      </c>
      <c r="S7" s="3" t="s">
        <v>369</v>
      </c>
      <c r="T7" s="114" t="s">
        <v>262</v>
      </c>
      <c r="V7" s="3" t="s">
        <v>186</v>
      </c>
    </row>
    <row r="8" spans="1:22" x14ac:dyDescent="0.2">
      <c r="A8" s="3" t="s">
        <v>21</v>
      </c>
      <c r="E8" s="115" t="s">
        <v>12</v>
      </c>
      <c r="I8" s="3" t="s">
        <v>104</v>
      </c>
      <c r="K8" s="3" t="s">
        <v>154</v>
      </c>
      <c r="M8" s="106" t="s">
        <v>263</v>
      </c>
      <c r="N8" s="107" t="s">
        <v>264</v>
      </c>
      <c r="O8" s="112" t="s">
        <v>370</v>
      </c>
      <c r="P8" s="112"/>
      <c r="Q8" s="112" t="s">
        <v>371</v>
      </c>
      <c r="R8" s="112">
        <v>85534</v>
      </c>
      <c r="S8" s="113" t="s">
        <v>174</v>
      </c>
      <c r="T8" s="114" t="s">
        <v>265</v>
      </c>
      <c r="V8" s="3" t="s">
        <v>187</v>
      </c>
    </row>
    <row r="9" spans="1:22" x14ac:dyDescent="0.2">
      <c r="A9" s="3" t="s">
        <v>22</v>
      </c>
      <c r="C9" s="3" t="s">
        <v>331</v>
      </c>
      <c r="E9" s="117" t="s">
        <v>13</v>
      </c>
      <c r="I9" s="3" t="s">
        <v>105</v>
      </c>
      <c r="K9" s="3" t="s">
        <v>155</v>
      </c>
      <c r="M9" s="106" t="s">
        <v>266</v>
      </c>
      <c r="N9" s="107" t="s">
        <v>267</v>
      </c>
      <c r="O9" s="112" t="s">
        <v>372</v>
      </c>
      <c r="P9" s="112"/>
      <c r="Q9" s="112" t="s">
        <v>373</v>
      </c>
      <c r="R9" s="112">
        <v>84747</v>
      </c>
      <c r="S9" s="113" t="s">
        <v>369</v>
      </c>
      <c r="T9" s="114" t="s">
        <v>268</v>
      </c>
      <c r="V9" s="3" t="s">
        <v>188</v>
      </c>
    </row>
    <row r="10" spans="1:22" x14ac:dyDescent="0.2">
      <c r="A10" s="3" t="s">
        <v>180</v>
      </c>
      <c r="C10" s="3" t="s">
        <v>332</v>
      </c>
      <c r="E10" s="117" t="s">
        <v>14</v>
      </c>
      <c r="I10" s="3" t="s">
        <v>106</v>
      </c>
      <c r="K10" s="3" t="s">
        <v>156</v>
      </c>
      <c r="M10" s="106" t="s">
        <v>269</v>
      </c>
      <c r="N10" s="107" t="s">
        <v>270</v>
      </c>
      <c r="O10" s="112" t="s">
        <v>374</v>
      </c>
      <c r="P10" s="112"/>
      <c r="Q10" s="112" t="s">
        <v>157</v>
      </c>
      <c r="R10" s="112">
        <v>85543</v>
      </c>
      <c r="S10" s="113" t="s">
        <v>174</v>
      </c>
      <c r="T10" s="114" t="s">
        <v>271</v>
      </c>
      <c r="V10" s="3" t="s">
        <v>189</v>
      </c>
    </row>
    <row r="11" spans="1:22" x14ac:dyDescent="0.2">
      <c r="A11" s="3" t="s">
        <v>3</v>
      </c>
      <c r="E11" s="117" t="s">
        <v>15</v>
      </c>
      <c r="I11" s="3" t="s">
        <v>107</v>
      </c>
      <c r="K11" s="3" t="s">
        <v>157</v>
      </c>
      <c r="M11" s="106" t="s">
        <v>375</v>
      </c>
      <c r="N11" s="107" t="s">
        <v>272</v>
      </c>
      <c r="O11" s="112" t="s">
        <v>376</v>
      </c>
      <c r="P11" s="112"/>
      <c r="Q11" s="112" t="s">
        <v>377</v>
      </c>
      <c r="R11" s="3" t="s">
        <v>378</v>
      </c>
      <c r="S11" s="113" t="s">
        <v>174</v>
      </c>
      <c r="T11" s="114" t="s">
        <v>273</v>
      </c>
      <c r="V11" s="3" t="s">
        <v>190</v>
      </c>
    </row>
    <row r="12" spans="1:22" x14ac:dyDescent="0.2">
      <c r="A12" s="3" t="s">
        <v>38</v>
      </c>
      <c r="E12" s="117" t="s">
        <v>16</v>
      </c>
      <c r="I12" s="3" t="s">
        <v>108</v>
      </c>
      <c r="K12" s="3" t="s">
        <v>158</v>
      </c>
      <c r="M12" s="106" t="s">
        <v>358</v>
      </c>
      <c r="N12" s="107" t="s">
        <v>251</v>
      </c>
      <c r="O12" s="118" t="s">
        <v>327</v>
      </c>
      <c r="P12" s="112"/>
      <c r="Q12" s="112" t="s">
        <v>317</v>
      </c>
      <c r="R12" s="113">
        <v>85540</v>
      </c>
      <c r="S12" s="112" t="s">
        <v>174</v>
      </c>
      <c r="T12" s="3" t="s">
        <v>314</v>
      </c>
    </row>
    <row r="13" spans="1:22" x14ac:dyDescent="0.2">
      <c r="A13" s="3" t="s">
        <v>0</v>
      </c>
      <c r="E13" s="117" t="s">
        <v>80</v>
      </c>
      <c r="I13" s="3" t="s">
        <v>109</v>
      </c>
      <c r="K13" s="3" t="s">
        <v>159</v>
      </c>
      <c r="M13" s="106" t="s">
        <v>274</v>
      </c>
      <c r="N13" s="107" t="s">
        <v>275</v>
      </c>
      <c r="O13" s="118" t="s">
        <v>276</v>
      </c>
      <c r="P13" s="112"/>
      <c r="Q13" s="112" t="s">
        <v>277</v>
      </c>
      <c r="R13" s="112">
        <v>85929</v>
      </c>
      <c r="S13" s="112" t="s">
        <v>174</v>
      </c>
      <c r="T13" s="114" t="s">
        <v>278</v>
      </c>
    </row>
    <row r="14" spans="1:22" x14ac:dyDescent="0.2">
      <c r="E14" s="117" t="s">
        <v>81</v>
      </c>
      <c r="I14" s="3" t="s">
        <v>110</v>
      </c>
      <c r="K14" s="3" t="s">
        <v>160</v>
      </c>
      <c r="M14" s="106" t="s">
        <v>279</v>
      </c>
      <c r="N14" s="107" t="s">
        <v>280</v>
      </c>
      <c r="O14" s="119"/>
      <c r="P14" s="112"/>
      <c r="Q14" s="112"/>
      <c r="R14" s="112"/>
      <c r="S14" s="113"/>
      <c r="T14" s="114" t="s">
        <v>281</v>
      </c>
    </row>
    <row r="15" spans="1:22" x14ac:dyDescent="0.2">
      <c r="E15" s="117" t="s">
        <v>180</v>
      </c>
      <c r="I15" s="3" t="s">
        <v>111</v>
      </c>
      <c r="K15" s="3" t="s">
        <v>161</v>
      </c>
      <c r="M15" s="106" t="s">
        <v>282</v>
      </c>
      <c r="N15" s="107" t="s">
        <v>283</v>
      </c>
      <c r="O15" s="112" t="s">
        <v>379</v>
      </c>
      <c r="P15" s="112"/>
      <c r="Q15" s="112" t="s">
        <v>380</v>
      </c>
      <c r="R15" s="112">
        <v>85643</v>
      </c>
      <c r="S15" s="113" t="s">
        <v>174</v>
      </c>
      <c r="T15" s="114" t="s">
        <v>284</v>
      </c>
    </row>
    <row r="16" spans="1:22" x14ac:dyDescent="0.2">
      <c r="E16" s="117" t="s">
        <v>181</v>
      </c>
      <c r="I16" s="3" t="s">
        <v>112</v>
      </c>
      <c r="K16" s="3" t="s">
        <v>163</v>
      </c>
      <c r="M16" s="106" t="s">
        <v>288</v>
      </c>
      <c r="N16" s="107" t="s">
        <v>289</v>
      </c>
      <c r="O16" s="112" t="s">
        <v>328</v>
      </c>
      <c r="P16" s="112" t="s">
        <v>329</v>
      </c>
      <c r="Q16" s="112" t="s">
        <v>330</v>
      </c>
      <c r="R16" s="112">
        <v>85702</v>
      </c>
      <c r="S16" s="113" t="s">
        <v>174</v>
      </c>
      <c r="T16" s="114" t="s">
        <v>290</v>
      </c>
    </row>
    <row r="17" spans="1:20" x14ac:dyDescent="0.2">
      <c r="E17" s="117" t="s">
        <v>0</v>
      </c>
      <c r="I17" s="3" t="s">
        <v>113</v>
      </c>
      <c r="K17" s="3" t="s">
        <v>162</v>
      </c>
      <c r="M17" s="106" t="s">
        <v>285</v>
      </c>
      <c r="N17" s="107" t="s">
        <v>286</v>
      </c>
      <c r="O17" s="112" t="s">
        <v>381</v>
      </c>
      <c r="P17" s="112"/>
      <c r="Q17" s="112" t="s">
        <v>382</v>
      </c>
      <c r="R17" s="112" t="s">
        <v>383</v>
      </c>
      <c r="S17" s="113" t="s">
        <v>174</v>
      </c>
      <c r="T17" s="114" t="s">
        <v>287</v>
      </c>
    </row>
    <row r="18" spans="1:20" x14ac:dyDescent="0.2">
      <c r="I18" s="3" t="s">
        <v>114</v>
      </c>
      <c r="M18" s="106" t="s">
        <v>291</v>
      </c>
      <c r="N18" s="107" t="s">
        <v>292</v>
      </c>
      <c r="O18" s="112" t="s">
        <v>328</v>
      </c>
      <c r="P18" s="112" t="s">
        <v>329</v>
      </c>
      <c r="Q18" s="112" t="s">
        <v>330</v>
      </c>
      <c r="R18" s="112">
        <v>85702</v>
      </c>
      <c r="S18" s="113" t="s">
        <v>174</v>
      </c>
      <c r="T18" s="114" t="s">
        <v>290</v>
      </c>
    </row>
    <row r="19" spans="1:20" x14ac:dyDescent="0.2">
      <c r="I19" s="3" t="s">
        <v>115</v>
      </c>
      <c r="M19" s="120"/>
      <c r="N19" s="120"/>
      <c r="O19" s="120"/>
      <c r="P19" s="120"/>
      <c r="Q19" s="120"/>
      <c r="R19" s="120"/>
      <c r="S19" s="120"/>
      <c r="T19" s="120"/>
    </row>
    <row r="20" spans="1:20" x14ac:dyDescent="0.2">
      <c r="A20" s="121" t="s">
        <v>193</v>
      </c>
      <c r="I20" s="3" t="s">
        <v>116</v>
      </c>
      <c r="M20" s="120"/>
      <c r="N20" s="120"/>
      <c r="O20" s="120"/>
      <c r="P20" s="120"/>
      <c r="Q20" s="120"/>
      <c r="R20" s="120"/>
      <c r="S20" s="120"/>
      <c r="T20" s="120"/>
    </row>
    <row r="21" spans="1:20" x14ac:dyDescent="0.2">
      <c r="A21" s="121" t="s">
        <v>194</v>
      </c>
      <c r="I21" s="3" t="s">
        <v>117</v>
      </c>
      <c r="M21" s="120"/>
      <c r="N21" s="120"/>
      <c r="O21" s="120"/>
      <c r="P21" s="120"/>
      <c r="Q21" s="120"/>
      <c r="R21" s="120"/>
      <c r="S21" s="120"/>
      <c r="T21" s="120"/>
    </row>
    <row r="22" spans="1:20" x14ac:dyDescent="0.2">
      <c r="A22" s="3" t="s">
        <v>195</v>
      </c>
      <c r="I22" s="3" t="s">
        <v>118</v>
      </c>
      <c r="M22" s="120"/>
      <c r="N22" s="120"/>
      <c r="O22" s="120"/>
      <c r="P22" s="120"/>
      <c r="Q22" s="120"/>
      <c r="R22" s="120"/>
      <c r="S22" s="120"/>
      <c r="T22" s="120"/>
    </row>
    <row r="23" spans="1:20" x14ac:dyDescent="0.2">
      <c r="A23" s="3" t="s">
        <v>199</v>
      </c>
      <c r="I23" s="3" t="s">
        <v>119</v>
      </c>
      <c r="M23" s="120"/>
      <c r="N23" s="120"/>
      <c r="O23" s="120"/>
      <c r="P23" s="120"/>
      <c r="Q23" s="120"/>
      <c r="R23" s="120"/>
      <c r="S23" s="120"/>
      <c r="T23" s="120"/>
    </row>
    <row r="24" spans="1:20" x14ac:dyDescent="0.2">
      <c r="A24" s="121" t="s">
        <v>196</v>
      </c>
      <c r="I24" s="3" t="s">
        <v>120</v>
      </c>
      <c r="M24" s="120"/>
      <c r="N24" s="120"/>
      <c r="O24" s="120"/>
      <c r="P24" s="120"/>
      <c r="Q24" s="120"/>
      <c r="R24" s="120"/>
      <c r="S24" s="120"/>
      <c r="T24" s="120"/>
    </row>
    <row r="25" spans="1:20" x14ac:dyDescent="0.2">
      <c r="A25" s="121" t="s">
        <v>197</v>
      </c>
      <c r="I25" s="3" t="s">
        <v>121</v>
      </c>
      <c r="M25" s="120"/>
      <c r="N25" s="120"/>
      <c r="O25" s="120"/>
      <c r="P25" s="120"/>
      <c r="Q25" s="120"/>
      <c r="R25" s="120"/>
      <c r="S25" s="120"/>
      <c r="T25" s="120"/>
    </row>
    <row r="26" spans="1:20" x14ac:dyDescent="0.2">
      <c r="A26" s="121" t="s">
        <v>198</v>
      </c>
      <c r="I26" s="3" t="s">
        <v>122</v>
      </c>
      <c r="M26" s="120"/>
      <c r="N26" s="120"/>
      <c r="O26" s="120"/>
      <c r="P26" s="120"/>
      <c r="Q26" s="120"/>
      <c r="R26" s="120"/>
      <c r="S26" s="120"/>
      <c r="T26" s="120"/>
    </row>
    <row r="27" spans="1:20" x14ac:dyDescent="0.2">
      <c r="A27" s="121" t="s">
        <v>38</v>
      </c>
      <c r="I27" s="3" t="s">
        <v>123</v>
      </c>
      <c r="M27" s="120"/>
      <c r="N27" s="120"/>
      <c r="O27" s="120"/>
      <c r="P27" s="120"/>
      <c r="Q27" s="120"/>
      <c r="R27" s="120"/>
      <c r="S27" s="120"/>
      <c r="T27" s="120"/>
    </row>
    <row r="28" spans="1:20" x14ac:dyDescent="0.2">
      <c r="I28" s="3" t="s">
        <v>124</v>
      </c>
      <c r="M28" s="120"/>
      <c r="N28" s="120"/>
      <c r="O28" s="120"/>
      <c r="P28" s="120"/>
      <c r="Q28" s="120"/>
      <c r="R28" s="120"/>
      <c r="S28" s="120"/>
      <c r="T28" s="120"/>
    </row>
    <row r="29" spans="1:20" x14ac:dyDescent="0.2">
      <c r="I29" s="3" t="s">
        <v>125</v>
      </c>
      <c r="M29" s="120"/>
      <c r="N29" s="120"/>
      <c r="O29" s="120"/>
      <c r="P29" s="120"/>
      <c r="Q29" s="120"/>
      <c r="R29" s="120"/>
      <c r="S29" s="120"/>
      <c r="T29" s="120"/>
    </row>
    <row r="30" spans="1:20" x14ac:dyDescent="0.2">
      <c r="I30" s="3" t="s">
        <v>126</v>
      </c>
      <c r="M30" s="120"/>
      <c r="N30" s="120"/>
      <c r="O30" s="120"/>
      <c r="P30" s="120"/>
      <c r="Q30" s="120"/>
      <c r="R30" s="120"/>
      <c r="S30" s="120"/>
      <c r="T30" s="120"/>
    </row>
    <row r="31" spans="1:20" x14ac:dyDescent="0.2">
      <c r="I31" s="3" t="s">
        <v>127</v>
      </c>
      <c r="M31" s="120"/>
      <c r="N31" s="120"/>
      <c r="O31" s="120"/>
      <c r="P31" s="120"/>
      <c r="Q31" s="120"/>
      <c r="R31" s="120"/>
      <c r="S31" s="120"/>
      <c r="T31" s="120"/>
    </row>
    <row r="32" spans="1:20" x14ac:dyDescent="0.2">
      <c r="I32" s="3" t="s">
        <v>128</v>
      </c>
      <c r="M32" s="120"/>
      <c r="N32" s="120"/>
      <c r="O32" s="120"/>
      <c r="P32" s="120"/>
      <c r="Q32" s="120"/>
      <c r="R32" s="120"/>
      <c r="S32" s="120"/>
      <c r="T32" s="120"/>
    </row>
    <row r="33" spans="1:20" x14ac:dyDescent="0.2">
      <c r="A33" s="93" t="s">
        <v>36</v>
      </c>
      <c r="I33" s="3" t="s">
        <v>129</v>
      </c>
      <c r="M33" s="120"/>
      <c r="N33" s="120"/>
      <c r="O33" s="120"/>
      <c r="P33" s="120"/>
      <c r="Q33" s="120"/>
      <c r="R33" s="120"/>
      <c r="S33" s="120"/>
      <c r="T33" s="120"/>
    </row>
    <row r="34" spans="1:20" x14ac:dyDescent="0.2">
      <c r="A34" s="93" t="s">
        <v>86</v>
      </c>
      <c r="I34" s="3" t="s">
        <v>130</v>
      </c>
      <c r="M34" s="120"/>
      <c r="N34" s="120"/>
      <c r="O34" s="120"/>
      <c r="P34" s="120"/>
      <c r="Q34" s="120"/>
      <c r="R34" s="120"/>
      <c r="S34" s="120"/>
      <c r="T34" s="120"/>
    </row>
    <row r="35" spans="1:20" x14ac:dyDescent="0.2">
      <c r="A35" s="93" t="s">
        <v>37</v>
      </c>
      <c r="I35" s="3" t="s">
        <v>131</v>
      </c>
      <c r="M35" s="120"/>
      <c r="N35" s="120"/>
      <c r="O35" s="120"/>
      <c r="P35" s="120"/>
      <c r="Q35" s="120"/>
      <c r="R35" s="120"/>
      <c r="S35" s="120"/>
      <c r="T35" s="120"/>
    </row>
    <row r="36" spans="1:20" x14ac:dyDescent="0.2">
      <c r="A36" s="122" t="s">
        <v>87</v>
      </c>
      <c r="I36" s="3" t="s">
        <v>132</v>
      </c>
      <c r="M36" s="120"/>
      <c r="N36" s="120"/>
      <c r="O36" s="120"/>
      <c r="P36" s="120"/>
      <c r="Q36" s="120"/>
      <c r="R36" s="120"/>
      <c r="S36" s="120"/>
      <c r="T36" s="120"/>
    </row>
    <row r="37" spans="1:20" ht="15" x14ac:dyDescent="0.25">
      <c r="A37" s="123"/>
      <c r="I37" s="3" t="s">
        <v>133</v>
      </c>
      <c r="M37" s="120"/>
      <c r="N37" s="120"/>
      <c r="O37" s="120"/>
      <c r="P37" s="120"/>
      <c r="Q37" s="120"/>
      <c r="R37" s="120"/>
      <c r="S37" s="120"/>
      <c r="T37" s="120"/>
    </row>
    <row r="38" spans="1:20" x14ac:dyDescent="0.2">
      <c r="I38" s="3" t="s">
        <v>134</v>
      </c>
      <c r="M38" s="120"/>
      <c r="N38" s="120"/>
      <c r="O38" s="120"/>
      <c r="P38" s="120"/>
      <c r="Q38" s="120"/>
      <c r="R38" s="120"/>
      <c r="S38" s="120"/>
      <c r="T38" s="120"/>
    </row>
    <row r="39" spans="1:20" x14ac:dyDescent="0.2">
      <c r="I39" s="3" t="s">
        <v>135</v>
      </c>
      <c r="M39" s="120"/>
      <c r="N39" s="120"/>
      <c r="O39" s="120"/>
      <c r="P39" s="120"/>
      <c r="Q39" s="120"/>
      <c r="R39" s="120"/>
      <c r="S39" s="120"/>
      <c r="T39" s="120"/>
    </row>
    <row r="40" spans="1:20" x14ac:dyDescent="0.2">
      <c r="I40" s="3" t="s">
        <v>136</v>
      </c>
      <c r="M40" s="120"/>
      <c r="N40" s="120"/>
      <c r="O40" s="120"/>
      <c r="P40" s="120"/>
      <c r="Q40" s="120"/>
      <c r="R40" s="120"/>
      <c r="S40" s="120"/>
      <c r="T40" s="120"/>
    </row>
    <row r="41" spans="1:20" x14ac:dyDescent="0.2">
      <c r="A41" s="124" t="s">
        <v>209</v>
      </c>
      <c r="I41" s="3" t="s">
        <v>137</v>
      </c>
      <c r="M41" s="120"/>
      <c r="N41" s="120"/>
      <c r="O41" s="120"/>
      <c r="P41" s="120"/>
      <c r="Q41" s="120"/>
      <c r="R41" s="120"/>
      <c r="S41" s="120"/>
      <c r="T41" s="120"/>
    </row>
    <row r="42" spans="1:20" x14ac:dyDescent="0.2">
      <c r="A42" s="124" t="s">
        <v>210</v>
      </c>
      <c r="I42" s="3" t="s">
        <v>138</v>
      </c>
      <c r="M42" s="120"/>
      <c r="N42" s="120"/>
      <c r="O42" s="120"/>
      <c r="P42" s="120"/>
      <c r="Q42" s="120"/>
      <c r="R42" s="120"/>
      <c r="S42" s="120"/>
      <c r="T42" s="120"/>
    </row>
    <row r="43" spans="1:20" x14ac:dyDescent="0.2">
      <c r="A43" s="124" t="s">
        <v>211</v>
      </c>
      <c r="I43" s="3" t="s">
        <v>139</v>
      </c>
      <c r="M43" s="120"/>
      <c r="N43" s="120"/>
      <c r="O43" s="120"/>
      <c r="P43" s="120"/>
      <c r="Q43" s="120"/>
      <c r="R43" s="120"/>
      <c r="S43" s="120"/>
      <c r="T43" s="120"/>
    </row>
    <row r="44" spans="1:20" x14ac:dyDescent="0.2">
      <c r="A44" s="124" t="s">
        <v>214</v>
      </c>
      <c r="I44" s="3" t="s">
        <v>140</v>
      </c>
      <c r="M44" s="120"/>
      <c r="N44" s="120"/>
      <c r="O44" s="120"/>
      <c r="P44" s="120"/>
      <c r="Q44" s="120"/>
      <c r="R44" s="120"/>
      <c r="S44" s="120"/>
      <c r="T44" s="120"/>
    </row>
    <row r="45" spans="1:20" x14ac:dyDescent="0.2">
      <c r="A45" s="124" t="s">
        <v>215</v>
      </c>
      <c r="I45" s="3" t="s">
        <v>141</v>
      </c>
      <c r="M45" s="120"/>
      <c r="N45" s="120"/>
      <c r="O45" s="120"/>
      <c r="P45" s="120"/>
      <c r="Q45" s="120"/>
      <c r="R45" s="120"/>
      <c r="S45" s="120"/>
      <c r="T45" s="120"/>
    </row>
    <row r="46" spans="1:20" x14ac:dyDescent="0.2">
      <c r="A46" s="124" t="s">
        <v>212</v>
      </c>
      <c r="I46" s="3" t="s">
        <v>142</v>
      </c>
      <c r="M46" s="120"/>
      <c r="N46" s="120"/>
      <c r="O46" s="120"/>
      <c r="P46" s="120"/>
      <c r="Q46" s="120"/>
      <c r="R46" s="120"/>
      <c r="S46" s="120"/>
      <c r="T46" s="120"/>
    </row>
    <row r="47" spans="1:20" x14ac:dyDescent="0.2">
      <c r="A47" s="124" t="s">
        <v>213</v>
      </c>
      <c r="I47" s="3" t="s">
        <v>143</v>
      </c>
      <c r="M47" s="120"/>
      <c r="N47" s="120"/>
      <c r="O47" s="120"/>
      <c r="P47" s="120"/>
      <c r="Q47" s="120"/>
      <c r="R47" s="120"/>
      <c r="S47" s="120"/>
      <c r="T47" s="120"/>
    </row>
    <row r="48" spans="1:20" x14ac:dyDescent="0.2">
      <c r="A48" s="124" t="s">
        <v>216</v>
      </c>
      <c r="I48" s="3" t="s">
        <v>144</v>
      </c>
      <c r="M48" s="120"/>
      <c r="N48" s="120"/>
      <c r="O48" s="120"/>
      <c r="P48" s="120"/>
      <c r="Q48" s="120"/>
      <c r="R48" s="120"/>
      <c r="S48" s="120"/>
      <c r="T48" s="120"/>
    </row>
    <row r="49" spans="1:20" x14ac:dyDescent="0.2">
      <c r="A49" s="124" t="s">
        <v>179</v>
      </c>
      <c r="I49" s="3" t="s">
        <v>145</v>
      </c>
      <c r="M49" s="120"/>
      <c r="N49" s="120"/>
      <c r="O49" s="120"/>
      <c r="P49" s="120"/>
      <c r="Q49" s="120"/>
      <c r="R49" s="120"/>
      <c r="S49" s="120"/>
      <c r="T49" s="120"/>
    </row>
    <row r="50" spans="1:20" x14ac:dyDescent="0.2">
      <c r="I50" s="3" t="s">
        <v>146</v>
      </c>
      <c r="M50" s="120"/>
      <c r="N50" s="120"/>
      <c r="O50" s="120"/>
      <c r="P50" s="120"/>
      <c r="Q50" s="120"/>
      <c r="R50" s="120"/>
      <c r="S50" s="120"/>
      <c r="T50" s="120"/>
    </row>
    <row r="51" spans="1:20" x14ac:dyDescent="0.2">
      <c r="M51" s="120"/>
      <c r="N51" s="120"/>
      <c r="O51" s="120"/>
      <c r="P51" s="120"/>
      <c r="Q51" s="120"/>
      <c r="R51" s="120"/>
      <c r="S51" s="120"/>
      <c r="T51" s="120"/>
    </row>
    <row r="52" spans="1:20" x14ac:dyDescent="0.2">
      <c r="M52" s="120"/>
      <c r="N52" s="120"/>
      <c r="O52" s="120"/>
      <c r="P52" s="120"/>
      <c r="Q52" s="120"/>
      <c r="R52" s="120"/>
      <c r="S52" s="120"/>
      <c r="T52" s="120"/>
    </row>
    <row r="53" spans="1:20" x14ac:dyDescent="0.2">
      <c r="M53" s="120"/>
      <c r="N53" s="120"/>
      <c r="O53" s="120"/>
      <c r="P53" s="120"/>
      <c r="Q53" s="120"/>
      <c r="R53" s="120"/>
      <c r="S53" s="120"/>
      <c r="T53" s="120"/>
    </row>
    <row r="54" spans="1:20" x14ac:dyDescent="0.2">
      <c r="M54" s="120"/>
      <c r="N54" s="120"/>
      <c r="O54" s="120"/>
      <c r="P54" s="120"/>
      <c r="Q54" s="120"/>
      <c r="R54" s="120"/>
      <c r="S54" s="120"/>
      <c r="T54" s="120"/>
    </row>
    <row r="55" spans="1:20" x14ac:dyDescent="0.2">
      <c r="M55" s="120"/>
      <c r="N55" s="120"/>
      <c r="O55" s="120"/>
      <c r="P55" s="120"/>
      <c r="Q55" s="120"/>
      <c r="R55" s="120"/>
      <c r="S55" s="120"/>
      <c r="T55" s="120"/>
    </row>
    <row r="56" spans="1:20" x14ac:dyDescent="0.2">
      <c r="M56" s="120"/>
      <c r="N56" s="120"/>
      <c r="O56" s="120"/>
      <c r="P56" s="120"/>
      <c r="Q56" s="120"/>
      <c r="R56" s="120"/>
      <c r="S56" s="120"/>
      <c r="T56" s="120"/>
    </row>
    <row r="57" spans="1:20" x14ac:dyDescent="0.2">
      <c r="M57" s="120"/>
      <c r="N57" s="120"/>
      <c r="O57" s="120"/>
      <c r="P57" s="120"/>
      <c r="Q57" s="120"/>
      <c r="R57" s="120"/>
      <c r="S57" s="120"/>
      <c r="T57" s="120"/>
    </row>
    <row r="58" spans="1:20" x14ac:dyDescent="0.2">
      <c r="M58" s="120"/>
      <c r="N58" s="120"/>
      <c r="O58" s="120"/>
      <c r="P58" s="120"/>
      <c r="Q58" s="120"/>
      <c r="R58" s="120"/>
      <c r="S58" s="120"/>
      <c r="T58" s="120"/>
    </row>
    <row r="59" spans="1:20" x14ac:dyDescent="0.2">
      <c r="M59" s="120"/>
      <c r="N59" s="120"/>
      <c r="O59" s="120"/>
      <c r="P59" s="120"/>
      <c r="Q59" s="120"/>
      <c r="R59" s="120"/>
      <c r="S59" s="120"/>
      <c r="T59" s="120"/>
    </row>
    <row r="60" spans="1:20" x14ac:dyDescent="0.2">
      <c r="M60" s="120"/>
      <c r="N60" s="120"/>
      <c r="O60" s="120"/>
      <c r="P60" s="120"/>
      <c r="Q60" s="120"/>
      <c r="R60" s="120"/>
      <c r="S60" s="120"/>
      <c r="T60" s="120"/>
    </row>
    <row r="61" spans="1:20" x14ac:dyDescent="0.2">
      <c r="M61" s="120"/>
      <c r="N61" s="120"/>
      <c r="O61" s="120"/>
      <c r="P61" s="120"/>
      <c r="Q61" s="120"/>
      <c r="R61" s="120"/>
      <c r="S61" s="120"/>
      <c r="T61" s="120"/>
    </row>
    <row r="62" spans="1:20" x14ac:dyDescent="0.2">
      <c r="M62" s="120"/>
      <c r="N62" s="120"/>
      <c r="O62" s="120"/>
      <c r="P62" s="120"/>
      <c r="Q62" s="120"/>
      <c r="R62" s="120"/>
      <c r="S62" s="120"/>
      <c r="T62" s="120"/>
    </row>
    <row r="63" spans="1:20" x14ac:dyDescent="0.2">
      <c r="M63" s="120"/>
      <c r="N63" s="120"/>
      <c r="O63" s="120"/>
      <c r="P63" s="120"/>
      <c r="Q63" s="120"/>
      <c r="R63" s="120"/>
      <c r="S63" s="120"/>
      <c r="T63" s="120"/>
    </row>
    <row r="64" spans="1:20" x14ac:dyDescent="0.2">
      <c r="M64" s="120"/>
      <c r="N64" s="120"/>
      <c r="O64" s="120"/>
      <c r="P64" s="120"/>
      <c r="Q64" s="120"/>
      <c r="R64" s="120"/>
      <c r="S64" s="120"/>
      <c r="T64" s="120"/>
    </row>
    <row r="65" spans="13:20" x14ac:dyDescent="0.2">
      <c r="M65" s="120"/>
      <c r="N65" s="120"/>
      <c r="O65" s="120"/>
      <c r="P65" s="120"/>
      <c r="Q65" s="120"/>
      <c r="R65" s="120"/>
      <c r="S65" s="120"/>
      <c r="T65" s="120"/>
    </row>
    <row r="66" spans="13:20" x14ac:dyDescent="0.2">
      <c r="M66" s="120"/>
      <c r="N66" s="120"/>
      <c r="O66" s="120"/>
      <c r="P66" s="120"/>
      <c r="Q66" s="120"/>
      <c r="R66" s="120"/>
      <c r="S66" s="120"/>
      <c r="T66" s="120"/>
    </row>
    <row r="67" spans="13:20" x14ac:dyDescent="0.2">
      <c r="M67" s="120"/>
      <c r="N67" s="120"/>
      <c r="O67" s="120"/>
      <c r="P67" s="120"/>
      <c r="Q67" s="120"/>
      <c r="R67" s="120"/>
      <c r="S67" s="120"/>
      <c r="T67" s="120"/>
    </row>
    <row r="68" spans="13:20" x14ac:dyDescent="0.2">
      <c r="M68" s="120"/>
      <c r="N68" s="120"/>
      <c r="O68" s="120"/>
      <c r="P68" s="120"/>
      <c r="Q68" s="120"/>
      <c r="R68" s="120"/>
      <c r="S68" s="120"/>
      <c r="T68" s="120"/>
    </row>
    <row r="69" spans="13:20" x14ac:dyDescent="0.2">
      <c r="M69" s="120"/>
      <c r="N69" s="120"/>
      <c r="O69" s="120"/>
      <c r="P69" s="120"/>
      <c r="Q69" s="120"/>
      <c r="R69" s="120"/>
      <c r="S69" s="120"/>
      <c r="T69" s="120"/>
    </row>
    <row r="70" spans="13:20" x14ac:dyDescent="0.2">
      <c r="M70" s="120"/>
      <c r="N70" s="120"/>
      <c r="O70" s="120"/>
      <c r="P70" s="120"/>
      <c r="Q70" s="120"/>
      <c r="R70" s="120"/>
      <c r="S70" s="120"/>
      <c r="T70" s="120"/>
    </row>
    <row r="71" spans="13:20" x14ac:dyDescent="0.2">
      <c r="M71" s="120"/>
      <c r="N71" s="120"/>
      <c r="O71" s="120"/>
      <c r="P71" s="120"/>
      <c r="Q71" s="120"/>
      <c r="R71" s="120"/>
      <c r="S71" s="120"/>
      <c r="T71" s="120"/>
    </row>
    <row r="72" spans="13:20" x14ac:dyDescent="0.2">
      <c r="M72" s="120"/>
      <c r="N72" s="120"/>
      <c r="O72" s="120"/>
      <c r="P72" s="120"/>
      <c r="Q72" s="120"/>
      <c r="R72" s="120"/>
      <c r="S72" s="120"/>
      <c r="T72" s="120"/>
    </row>
    <row r="73" spans="13:20" x14ac:dyDescent="0.2">
      <c r="M73" s="120"/>
      <c r="N73" s="120"/>
      <c r="O73" s="120"/>
      <c r="P73" s="120"/>
      <c r="Q73" s="120"/>
      <c r="R73" s="120"/>
      <c r="S73" s="120"/>
      <c r="T73" s="120"/>
    </row>
    <row r="74" spans="13:20" x14ac:dyDescent="0.2">
      <c r="M74" s="120"/>
      <c r="N74" s="120"/>
      <c r="O74" s="120"/>
      <c r="P74" s="120"/>
      <c r="Q74" s="120"/>
      <c r="R74" s="120"/>
      <c r="S74" s="120"/>
      <c r="T74" s="120"/>
    </row>
    <row r="75" spans="13:20" x14ac:dyDescent="0.2">
      <c r="M75" s="120"/>
      <c r="N75" s="120"/>
      <c r="O75" s="120"/>
      <c r="P75" s="120"/>
      <c r="Q75" s="120"/>
      <c r="R75" s="120"/>
      <c r="S75" s="120"/>
      <c r="T75" s="120"/>
    </row>
    <row r="76" spans="13:20" x14ac:dyDescent="0.2">
      <c r="M76" s="120"/>
      <c r="N76" s="120"/>
      <c r="O76" s="120"/>
      <c r="P76" s="120"/>
      <c r="Q76" s="120"/>
      <c r="R76" s="120"/>
      <c r="S76" s="120"/>
      <c r="T76" s="120"/>
    </row>
    <row r="77" spans="13:20" x14ac:dyDescent="0.2">
      <c r="M77" s="120"/>
      <c r="N77" s="120"/>
      <c r="O77" s="120"/>
      <c r="P77" s="120"/>
      <c r="Q77" s="120"/>
      <c r="R77" s="120"/>
      <c r="S77" s="120"/>
      <c r="T77" s="120"/>
    </row>
    <row r="78" spans="13:20" x14ac:dyDescent="0.2">
      <c r="M78" s="120"/>
      <c r="N78" s="120"/>
      <c r="O78" s="120"/>
      <c r="P78" s="120"/>
      <c r="Q78" s="120"/>
      <c r="R78" s="120"/>
      <c r="S78" s="120"/>
      <c r="T78" s="120"/>
    </row>
    <row r="79" spans="13:20" x14ac:dyDescent="0.2">
      <c r="M79" s="120"/>
      <c r="N79" s="120"/>
      <c r="O79" s="120"/>
      <c r="P79" s="120"/>
      <c r="Q79" s="120"/>
      <c r="R79" s="120"/>
      <c r="S79" s="120"/>
      <c r="T79" s="120"/>
    </row>
    <row r="80" spans="13:20" x14ac:dyDescent="0.2">
      <c r="M80" s="120"/>
      <c r="N80" s="120"/>
      <c r="O80" s="120"/>
      <c r="P80" s="120"/>
      <c r="Q80" s="120"/>
      <c r="R80" s="120"/>
      <c r="S80" s="120"/>
      <c r="T80" s="120"/>
    </row>
    <row r="81" spans="13:20" x14ac:dyDescent="0.2">
      <c r="M81" s="120"/>
      <c r="N81" s="120"/>
      <c r="O81" s="120"/>
      <c r="P81" s="120"/>
      <c r="Q81" s="120"/>
      <c r="R81" s="120"/>
      <c r="S81" s="120"/>
      <c r="T81" s="120"/>
    </row>
    <row r="82" spans="13:20" x14ac:dyDescent="0.2">
      <c r="M82" s="120"/>
      <c r="N82" s="120"/>
      <c r="O82" s="120"/>
      <c r="P82" s="120"/>
      <c r="Q82" s="120"/>
      <c r="R82" s="120"/>
      <c r="S82" s="120"/>
      <c r="T82" s="120"/>
    </row>
    <row r="83" spans="13:20" x14ac:dyDescent="0.2">
      <c r="M83" s="120"/>
      <c r="N83" s="120"/>
      <c r="O83" s="120"/>
      <c r="P83" s="120"/>
      <c r="Q83" s="120"/>
      <c r="R83" s="120"/>
      <c r="S83" s="120"/>
      <c r="T83" s="120"/>
    </row>
    <row r="84" spans="13:20" x14ac:dyDescent="0.2">
      <c r="M84" s="120"/>
      <c r="N84" s="120"/>
      <c r="O84" s="120"/>
      <c r="P84" s="120"/>
      <c r="Q84" s="120"/>
      <c r="R84" s="120"/>
      <c r="S84" s="120"/>
      <c r="T84" s="120"/>
    </row>
    <row r="85" spans="13:20" x14ac:dyDescent="0.2">
      <c r="M85" s="120"/>
      <c r="N85" s="120"/>
      <c r="O85" s="120"/>
      <c r="P85" s="120"/>
      <c r="Q85" s="120"/>
      <c r="R85" s="120"/>
      <c r="S85" s="120"/>
      <c r="T85" s="120"/>
    </row>
    <row r="86" spans="13:20" x14ac:dyDescent="0.2">
      <c r="M86" s="120"/>
      <c r="N86" s="120"/>
      <c r="O86" s="120"/>
      <c r="P86" s="120"/>
      <c r="Q86" s="120"/>
      <c r="R86" s="120"/>
      <c r="S86" s="120"/>
      <c r="T86" s="120"/>
    </row>
    <row r="87" spans="13:20" x14ac:dyDescent="0.2">
      <c r="M87" s="120"/>
      <c r="N87" s="120"/>
      <c r="O87" s="120"/>
      <c r="P87" s="120"/>
      <c r="Q87" s="120"/>
      <c r="R87" s="120"/>
      <c r="S87" s="120"/>
      <c r="T87" s="120"/>
    </row>
    <row r="88" spans="13:20" x14ac:dyDescent="0.2">
      <c r="M88" s="120"/>
      <c r="N88" s="120"/>
      <c r="O88" s="120"/>
      <c r="P88" s="120"/>
      <c r="Q88" s="120"/>
      <c r="R88" s="120"/>
      <c r="S88" s="120"/>
      <c r="T88" s="120"/>
    </row>
    <row r="89" spans="13:20" x14ac:dyDescent="0.2">
      <c r="M89" s="120"/>
      <c r="N89" s="120"/>
      <c r="O89" s="120"/>
      <c r="P89" s="120"/>
      <c r="Q89" s="120"/>
      <c r="R89" s="120"/>
      <c r="S89" s="120"/>
      <c r="T89" s="120"/>
    </row>
    <row r="90" spans="13:20" x14ac:dyDescent="0.2">
      <c r="M90" s="120"/>
      <c r="N90" s="120"/>
      <c r="O90" s="120"/>
      <c r="P90" s="120"/>
      <c r="Q90" s="120"/>
      <c r="R90" s="120"/>
      <c r="S90" s="120"/>
      <c r="T90" s="120"/>
    </row>
    <row r="91" spans="13:20" x14ac:dyDescent="0.2">
      <c r="M91" s="120"/>
      <c r="N91" s="120"/>
      <c r="O91" s="120"/>
      <c r="P91" s="120"/>
      <c r="Q91" s="120"/>
      <c r="R91" s="120"/>
      <c r="S91" s="120"/>
      <c r="T91" s="120"/>
    </row>
    <row r="92" spans="13:20" x14ac:dyDescent="0.2">
      <c r="M92" s="120"/>
      <c r="N92" s="120"/>
      <c r="O92" s="120"/>
      <c r="P92" s="120"/>
      <c r="Q92" s="120"/>
      <c r="R92" s="120"/>
      <c r="S92" s="120"/>
      <c r="T92" s="120"/>
    </row>
    <row r="93" spans="13:20" x14ac:dyDescent="0.2">
      <c r="M93" s="120"/>
      <c r="N93" s="120"/>
      <c r="O93" s="120"/>
      <c r="P93" s="120"/>
      <c r="Q93" s="120"/>
      <c r="R93" s="120"/>
      <c r="S93" s="120"/>
      <c r="T93" s="120"/>
    </row>
    <row r="94" spans="13:20" x14ac:dyDescent="0.2">
      <c r="M94" s="120"/>
      <c r="N94" s="120"/>
      <c r="O94" s="120"/>
      <c r="P94" s="120"/>
      <c r="Q94" s="120"/>
      <c r="R94" s="120"/>
      <c r="S94" s="120"/>
      <c r="T94" s="120"/>
    </row>
    <row r="95" spans="13:20" x14ac:dyDescent="0.2">
      <c r="M95" s="120"/>
      <c r="N95" s="120"/>
      <c r="O95" s="120"/>
      <c r="P95" s="120"/>
      <c r="Q95" s="120"/>
      <c r="R95" s="120"/>
      <c r="S95" s="120"/>
      <c r="T95" s="120"/>
    </row>
    <row r="96" spans="13:20" x14ac:dyDescent="0.2">
      <c r="M96" s="120"/>
      <c r="N96" s="120"/>
      <c r="O96" s="120"/>
      <c r="P96" s="120"/>
      <c r="Q96" s="120"/>
      <c r="R96" s="120"/>
      <c r="S96" s="120"/>
      <c r="T96" s="120"/>
    </row>
    <row r="97" spans="13:20" x14ac:dyDescent="0.2">
      <c r="M97" s="120"/>
      <c r="N97" s="120"/>
      <c r="O97" s="120"/>
      <c r="P97" s="120"/>
      <c r="Q97" s="120"/>
      <c r="R97" s="120"/>
      <c r="S97" s="120"/>
      <c r="T97" s="120"/>
    </row>
    <row r="98" spans="13:20" x14ac:dyDescent="0.2">
      <c r="M98" s="120"/>
      <c r="N98" s="120"/>
      <c r="O98" s="120"/>
      <c r="P98" s="120"/>
      <c r="Q98" s="120"/>
      <c r="R98" s="120"/>
      <c r="S98" s="120"/>
      <c r="T98" s="120"/>
    </row>
    <row r="99" spans="13:20" x14ac:dyDescent="0.2">
      <c r="M99" s="120"/>
      <c r="N99" s="120"/>
      <c r="O99" s="120"/>
      <c r="P99" s="120"/>
      <c r="Q99" s="120"/>
      <c r="R99" s="120"/>
      <c r="S99" s="120"/>
      <c r="T99" s="120"/>
    </row>
    <row r="100" spans="13:20" x14ac:dyDescent="0.2">
      <c r="M100" s="120"/>
      <c r="N100" s="120"/>
      <c r="O100" s="120"/>
      <c r="P100" s="120"/>
      <c r="Q100" s="120"/>
      <c r="R100" s="120"/>
      <c r="S100" s="120"/>
      <c r="T100" s="120"/>
    </row>
    <row r="101" spans="13:20" x14ac:dyDescent="0.2">
      <c r="M101" s="120"/>
      <c r="N101" s="120"/>
      <c r="O101" s="120"/>
      <c r="P101" s="120"/>
      <c r="Q101" s="120"/>
      <c r="R101" s="120"/>
      <c r="S101" s="120"/>
      <c r="T101" s="120"/>
    </row>
    <row r="102" spans="13:20" x14ac:dyDescent="0.2">
      <c r="M102" s="120"/>
      <c r="N102" s="120"/>
      <c r="O102" s="120"/>
      <c r="P102" s="120"/>
      <c r="Q102" s="120"/>
      <c r="R102" s="120"/>
      <c r="S102" s="120"/>
      <c r="T102" s="120"/>
    </row>
    <row r="103" spans="13:20" x14ac:dyDescent="0.2">
      <c r="M103" s="120"/>
      <c r="N103" s="120"/>
      <c r="O103" s="120"/>
      <c r="P103" s="120"/>
      <c r="Q103" s="120"/>
      <c r="R103" s="120"/>
      <c r="S103" s="120"/>
      <c r="T103" s="120"/>
    </row>
    <row r="104" spans="13:20" x14ac:dyDescent="0.2">
      <c r="M104" s="120"/>
      <c r="N104" s="120"/>
      <c r="O104" s="120"/>
      <c r="P104" s="120"/>
      <c r="Q104" s="120"/>
      <c r="R104" s="120"/>
      <c r="S104" s="120"/>
      <c r="T104" s="120"/>
    </row>
    <row r="105" spans="13:20" x14ac:dyDescent="0.2">
      <c r="M105" s="120"/>
      <c r="N105" s="120"/>
      <c r="O105" s="120"/>
      <c r="P105" s="120"/>
      <c r="Q105" s="120"/>
      <c r="R105" s="120"/>
      <c r="S105" s="120"/>
      <c r="T105" s="120"/>
    </row>
    <row r="106" spans="13:20" x14ac:dyDescent="0.2">
      <c r="M106" s="120"/>
      <c r="N106" s="120"/>
      <c r="O106" s="120"/>
      <c r="P106" s="120"/>
      <c r="Q106" s="120"/>
      <c r="R106" s="120"/>
      <c r="S106" s="120"/>
      <c r="T106" s="120"/>
    </row>
    <row r="107" spans="13:20" x14ac:dyDescent="0.2">
      <c r="M107" s="120"/>
      <c r="N107" s="120"/>
      <c r="O107" s="120"/>
      <c r="P107" s="120"/>
      <c r="Q107" s="120"/>
      <c r="R107" s="120"/>
      <c r="S107" s="120"/>
      <c r="T107" s="120"/>
    </row>
    <row r="108" spans="13:20" x14ac:dyDescent="0.2">
      <c r="M108" s="120"/>
      <c r="N108" s="120"/>
      <c r="O108" s="120"/>
      <c r="P108" s="120"/>
      <c r="Q108" s="120"/>
      <c r="R108" s="120"/>
      <c r="S108" s="120"/>
      <c r="T108" s="120"/>
    </row>
    <row r="109" spans="13:20" x14ac:dyDescent="0.2">
      <c r="M109" s="120"/>
      <c r="N109" s="120"/>
      <c r="O109" s="120"/>
      <c r="P109" s="120"/>
      <c r="Q109" s="120"/>
      <c r="R109" s="120"/>
      <c r="S109" s="120"/>
      <c r="T109" s="120"/>
    </row>
    <row r="110" spans="13:20" x14ac:dyDescent="0.2">
      <c r="M110" s="120"/>
      <c r="N110" s="120"/>
      <c r="O110" s="120"/>
      <c r="P110" s="120"/>
      <c r="Q110" s="120"/>
      <c r="R110" s="120"/>
      <c r="S110" s="120"/>
      <c r="T110" s="120"/>
    </row>
    <row r="111" spans="13:20" x14ac:dyDescent="0.2">
      <c r="M111" s="120"/>
      <c r="N111" s="120"/>
      <c r="O111" s="120"/>
      <c r="P111" s="120"/>
      <c r="Q111" s="120"/>
      <c r="R111" s="120"/>
      <c r="S111" s="120"/>
      <c r="T111" s="120"/>
    </row>
    <row r="112" spans="13:20" x14ac:dyDescent="0.2">
      <c r="M112" s="120"/>
      <c r="N112" s="120"/>
      <c r="O112" s="120"/>
      <c r="P112" s="120"/>
      <c r="Q112" s="120"/>
      <c r="R112" s="120"/>
      <c r="S112" s="120"/>
      <c r="T112" s="120"/>
    </row>
    <row r="113" spans="13:20" x14ac:dyDescent="0.2">
      <c r="M113" s="120"/>
      <c r="N113" s="120"/>
      <c r="O113" s="120"/>
      <c r="P113" s="120"/>
      <c r="Q113" s="120"/>
      <c r="R113" s="120"/>
      <c r="S113" s="120"/>
      <c r="T113" s="120"/>
    </row>
    <row r="114" spans="13:20" x14ac:dyDescent="0.2">
      <c r="M114" s="120"/>
      <c r="N114" s="120"/>
      <c r="O114" s="120"/>
      <c r="P114" s="120"/>
      <c r="Q114" s="120"/>
      <c r="R114" s="120"/>
      <c r="S114" s="120"/>
      <c r="T114" s="120"/>
    </row>
    <row r="115" spans="13:20" x14ac:dyDescent="0.2">
      <c r="M115" s="120"/>
      <c r="N115" s="120"/>
      <c r="O115" s="120"/>
      <c r="P115" s="120"/>
      <c r="Q115" s="120"/>
      <c r="R115" s="120"/>
      <c r="S115" s="120"/>
      <c r="T115" s="120"/>
    </row>
    <row r="116" spans="13:20" x14ac:dyDescent="0.2">
      <c r="M116" s="120"/>
      <c r="N116" s="120"/>
      <c r="O116" s="120"/>
      <c r="P116" s="120"/>
      <c r="Q116" s="120"/>
      <c r="R116" s="120"/>
      <c r="S116" s="120"/>
      <c r="T116" s="120"/>
    </row>
    <row r="117" spans="13:20" x14ac:dyDescent="0.2">
      <c r="M117" s="120"/>
      <c r="N117" s="120"/>
      <c r="O117" s="120"/>
      <c r="P117" s="120"/>
      <c r="Q117" s="120"/>
      <c r="R117" s="120"/>
      <c r="S117" s="120"/>
      <c r="T117" s="120"/>
    </row>
    <row r="118" spans="13:20" x14ac:dyDescent="0.2">
      <c r="M118" s="120"/>
      <c r="N118" s="120"/>
      <c r="O118" s="120"/>
      <c r="P118" s="120"/>
      <c r="Q118" s="120"/>
      <c r="R118" s="120"/>
      <c r="S118" s="120"/>
      <c r="T118" s="120"/>
    </row>
    <row r="119" spans="13:20" x14ac:dyDescent="0.2">
      <c r="M119" s="120"/>
      <c r="N119" s="120"/>
      <c r="O119" s="120"/>
      <c r="P119" s="120"/>
      <c r="Q119" s="120"/>
      <c r="R119" s="120"/>
      <c r="S119" s="120"/>
      <c r="T119" s="120"/>
    </row>
    <row r="120" spans="13:20" x14ac:dyDescent="0.2">
      <c r="M120" s="120"/>
      <c r="N120" s="120"/>
      <c r="O120" s="120"/>
      <c r="P120" s="120"/>
      <c r="Q120" s="120"/>
      <c r="R120" s="120"/>
      <c r="S120" s="120"/>
      <c r="T120" s="120"/>
    </row>
    <row r="121" spans="13:20" x14ac:dyDescent="0.2">
      <c r="M121" s="120"/>
      <c r="N121" s="120"/>
      <c r="O121" s="120"/>
      <c r="P121" s="120"/>
      <c r="Q121" s="120"/>
      <c r="R121" s="120"/>
      <c r="S121" s="120"/>
      <c r="T121" s="120"/>
    </row>
    <row r="122" spans="13:20" x14ac:dyDescent="0.2">
      <c r="M122" s="120"/>
      <c r="N122" s="120"/>
      <c r="O122" s="120"/>
      <c r="P122" s="120"/>
      <c r="Q122" s="120"/>
      <c r="R122" s="120"/>
      <c r="S122" s="120"/>
      <c r="T122" s="120"/>
    </row>
    <row r="123" spans="13:20" x14ac:dyDescent="0.2">
      <c r="M123" s="120"/>
      <c r="N123" s="120"/>
      <c r="O123" s="120"/>
      <c r="P123" s="120"/>
      <c r="Q123" s="120"/>
      <c r="R123" s="120"/>
      <c r="S123" s="120"/>
      <c r="T123" s="120"/>
    </row>
    <row r="124" spans="13:20" x14ac:dyDescent="0.2">
      <c r="M124" s="120"/>
      <c r="N124" s="120"/>
      <c r="O124" s="120"/>
      <c r="P124" s="120"/>
      <c r="Q124" s="120"/>
      <c r="R124" s="120"/>
      <c r="S124" s="120"/>
      <c r="T124" s="120"/>
    </row>
    <row r="125" spans="13:20" x14ac:dyDescent="0.2">
      <c r="M125" s="120"/>
      <c r="N125" s="120"/>
      <c r="O125" s="120"/>
      <c r="P125" s="120"/>
      <c r="Q125" s="120"/>
      <c r="R125" s="120"/>
      <c r="S125" s="120"/>
      <c r="T125" s="120"/>
    </row>
    <row r="126" spans="13:20" x14ac:dyDescent="0.2">
      <c r="M126" s="120"/>
      <c r="N126" s="120"/>
      <c r="O126" s="120"/>
      <c r="P126" s="120"/>
      <c r="Q126" s="120"/>
      <c r="R126" s="120"/>
      <c r="S126" s="120"/>
      <c r="T126" s="120"/>
    </row>
    <row r="127" spans="13:20" x14ac:dyDescent="0.2">
      <c r="M127" s="120"/>
      <c r="N127" s="120"/>
      <c r="O127" s="120"/>
      <c r="P127" s="120"/>
      <c r="Q127" s="120"/>
      <c r="R127" s="120"/>
      <c r="S127" s="120"/>
      <c r="T127" s="120"/>
    </row>
    <row r="128" spans="13:20" x14ac:dyDescent="0.2">
      <c r="M128" s="120"/>
      <c r="N128" s="120"/>
      <c r="O128" s="120"/>
      <c r="P128" s="120"/>
      <c r="Q128" s="120"/>
      <c r="R128" s="120"/>
      <c r="S128" s="120"/>
      <c r="T128" s="120"/>
    </row>
    <row r="129" spans="13:20" x14ac:dyDescent="0.2">
      <c r="M129" s="120"/>
      <c r="N129" s="120"/>
      <c r="O129" s="120"/>
      <c r="P129" s="120"/>
      <c r="Q129" s="120"/>
      <c r="R129" s="120"/>
      <c r="S129" s="120"/>
      <c r="T129" s="120"/>
    </row>
    <row r="130" spans="13:20" x14ac:dyDescent="0.2">
      <c r="M130" s="120"/>
      <c r="N130" s="120"/>
      <c r="O130" s="120"/>
      <c r="P130" s="120"/>
      <c r="Q130" s="120"/>
      <c r="R130" s="120"/>
      <c r="S130" s="120"/>
      <c r="T130" s="120"/>
    </row>
    <row r="131" spans="13:20" x14ac:dyDescent="0.2">
      <c r="M131" s="120"/>
      <c r="N131" s="120"/>
      <c r="O131" s="120"/>
      <c r="P131" s="120"/>
      <c r="Q131" s="120"/>
      <c r="R131" s="120"/>
      <c r="S131" s="120"/>
      <c r="T131" s="120"/>
    </row>
    <row r="132" spans="13:20" x14ac:dyDescent="0.2">
      <c r="M132" s="120"/>
      <c r="N132" s="120"/>
      <c r="O132" s="120"/>
      <c r="P132" s="120"/>
      <c r="Q132" s="120"/>
      <c r="R132" s="120"/>
      <c r="S132" s="120"/>
      <c r="T132" s="120"/>
    </row>
    <row r="133" spans="13:20" x14ac:dyDescent="0.2">
      <c r="M133" s="120"/>
      <c r="N133" s="120"/>
      <c r="O133" s="120"/>
      <c r="P133" s="120"/>
      <c r="Q133" s="120"/>
      <c r="R133" s="120"/>
      <c r="S133" s="120"/>
      <c r="T133" s="120"/>
    </row>
    <row r="134" spans="13:20" x14ac:dyDescent="0.2">
      <c r="M134" s="120"/>
      <c r="N134" s="120"/>
      <c r="O134" s="120"/>
      <c r="P134" s="120"/>
      <c r="Q134" s="120"/>
      <c r="R134" s="120"/>
      <c r="S134" s="120"/>
      <c r="T134" s="120"/>
    </row>
    <row r="135" spans="13:20" x14ac:dyDescent="0.2">
      <c r="M135" s="120"/>
      <c r="N135" s="120"/>
      <c r="O135" s="120"/>
      <c r="P135" s="120"/>
      <c r="Q135" s="120"/>
      <c r="R135" s="120"/>
      <c r="S135" s="120"/>
      <c r="T135" s="120"/>
    </row>
    <row r="136" spans="13:20" x14ac:dyDescent="0.2">
      <c r="M136" s="120"/>
      <c r="N136" s="120"/>
      <c r="O136" s="120"/>
      <c r="P136" s="120"/>
      <c r="Q136" s="120"/>
      <c r="R136" s="120"/>
      <c r="S136" s="120"/>
      <c r="T136" s="120"/>
    </row>
    <row r="137" spans="13:20" x14ac:dyDescent="0.2">
      <c r="M137" s="120"/>
      <c r="N137" s="120"/>
      <c r="O137" s="120"/>
      <c r="P137" s="120"/>
      <c r="Q137" s="120"/>
      <c r="R137" s="120"/>
      <c r="S137" s="120"/>
      <c r="T137" s="120"/>
    </row>
    <row r="138" spans="13:20" x14ac:dyDescent="0.2">
      <c r="M138" s="120"/>
      <c r="N138" s="120"/>
      <c r="O138" s="120"/>
      <c r="P138" s="120"/>
      <c r="Q138" s="120"/>
      <c r="R138" s="120"/>
      <c r="S138" s="120"/>
      <c r="T138" s="120"/>
    </row>
    <row r="139" spans="13:20" x14ac:dyDescent="0.2">
      <c r="M139" s="120"/>
      <c r="N139" s="120"/>
      <c r="O139" s="120"/>
      <c r="P139" s="120"/>
      <c r="Q139" s="120"/>
      <c r="R139" s="120"/>
      <c r="S139" s="120"/>
      <c r="T139" s="120"/>
    </row>
    <row r="140" spans="13:20" x14ac:dyDescent="0.2">
      <c r="M140" s="120"/>
      <c r="N140" s="120"/>
      <c r="O140" s="120"/>
      <c r="P140" s="120"/>
      <c r="Q140" s="120"/>
      <c r="R140" s="120"/>
      <c r="S140" s="120"/>
      <c r="T140" s="120"/>
    </row>
    <row r="141" spans="13:20" x14ac:dyDescent="0.2">
      <c r="M141" s="120"/>
      <c r="N141" s="120"/>
      <c r="O141" s="120"/>
      <c r="P141" s="120"/>
      <c r="Q141" s="120"/>
      <c r="R141" s="120"/>
      <c r="S141" s="120"/>
      <c r="T141" s="120"/>
    </row>
    <row r="142" spans="13:20" x14ac:dyDescent="0.2">
      <c r="M142" s="120"/>
      <c r="N142" s="120"/>
      <c r="O142" s="120"/>
      <c r="P142" s="120"/>
      <c r="Q142" s="120"/>
      <c r="R142" s="120"/>
      <c r="S142" s="120"/>
      <c r="T142" s="120"/>
    </row>
    <row r="143" spans="13:20" x14ac:dyDescent="0.2">
      <c r="M143" s="120"/>
      <c r="N143" s="120"/>
      <c r="O143" s="120"/>
      <c r="P143" s="120"/>
      <c r="Q143" s="120"/>
      <c r="R143" s="120"/>
      <c r="S143" s="120"/>
      <c r="T143" s="120"/>
    </row>
    <row r="144" spans="13:20" x14ac:dyDescent="0.2">
      <c r="M144" s="120"/>
      <c r="N144" s="120"/>
      <c r="O144" s="120"/>
      <c r="P144" s="120"/>
      <c r="Q144" s="120"/>
      <c r="R144" s="120"/>
      <c r="S144" s="120"/>
      <c r="T144" s="120"/>
    </row>
    <row r="145" spans="13:20" x14ac:dyDescent="0.2">
      <c r="M145" s="120"/>
      <c r="N145" s="120"/>
      <c r="O145" s="120"/>
      <c r="P145" s="120"/>
      <c r="Q145" s="120"/>
      <c r="R145" s="120"/>
      <c r="S145" s="120"/>
      <c r="T145" s="120"/>
    </row>
    <row r="146" spans="13:20" x14ac:dyDescent="0.2">
      <c r="M146" s="120"/>
      <c r="N146" s="120"/>
      <c r="O146" s="120"/>
      <c r="P146" s="120"/>
      <c r="Q146" s="120"/>
      <c r="R146" s="120"/>
      <c r="S146" s="120"/>
      <c r="T146" s="120"/>
    </row>
    <row r="147" spans="13:20" x14ac:dyDescent="0.2">
      <c r="M147" s="120"/>
      <c r="N147" s="120"/>
      <c r="O147" s="120"/>
      <c r="P147" s="120"/>
      <c r="Q147" s="120"/>
      <c r="R147" s="120"/>
      <c r="S147" s="120"/>
      <c r="T147" s="120"/>
    </row>
    <row r="148" spans="13:20" x14ac:dyDescent="0.2">
      <c r="M148" s="120"/>
      <c r="N148" s="120"/>
      <c r="O148" s="120"/>
      <c r="P148" s="120"/>
      <c r="Q148" s="120"/>
      <c r="R148" s="120"/>
      <c r="S148" s="120"/>
      <c r="T148" s="120"/>
    </row>
    <row r="149" spans="13:20" x14ac:dyDescent="0.2">
      <c r="M149" s="120"/>
      <c r="N149" s="120"/>
      <c r="O149" s="120"/>
      <c r="P149" s="120"/>
      <c r="Q149" s="120"/>
      <c r="R149" s="120"/>
      <c r="S149" s="120"/>
      <c r="T149" s="120"/>
    </row>
    <row r="150" spans="13:20" x14ac:dyDescent="0.2">
      <c r="M150" s="120"/>
      <c r="N150" s="120"/>
      <c r="O150" s="120"/>
      <c r="P150" s="120"/>
      <c r="Q150" s="120"/>
      <c r="R150" s="120"/>
      <c r="S150" s="120"/>
      <c r="T150" s="120"/>
    </row>
    <row r="151" spans="13:20" x14ac:dyDescent="0.2">
      <c r="M151" s="120"/>
      <c r="N151" s="120"/>
      <c r="O151" s="120"/>
      <c r="P151" s="120"/>
      <c r="Q151" s="120"/>
      <c r="R151" s="120"/>
      <c r="S151" s="120"/>
      <c r="T151" s="120"/>
    </row>
    <row r="152" spans="13:20" x14ac:dyDescent="0.2">
      <c r="M152" s="120"/>
      <c r="N152" s="120"/>
      <c r="O152" s="120"/>
      <c r="P152" s="120"/>
      <c r="Q152" s="120"/>
      <c r="R152" s="120"/>
      <c r="S152" s="120"/>
      <c r="T152" s="120"/>
    </row>
    <row r="153" spans="13:20" x14ac:dyDescent="0.2">
      <c r="M153" s="120"/>
      <c r="N153" s="120"/>
      <c r="O153" s="120"/>
      <c r="P153" s="120"/>
      <c r="Q153" s="120"/>
      <c r="R153" s="120"/>
      <c r="S153" s="120"/>
      <c r="T153" s="120"/>
    </row>
    <row r="154" spans="13:20" x14ac:dyDescent="0.2">
      <c r="M154" s="120"/>
      <c r="N154" s="120"/>
      <c r="O154" s="120"/>
      <c r="P154" s="120"/>
      <c r="Q154" s="120"/>
      <c r="R154" s="120"/>
      <c r="S154" s="120"/>
      <c r="T154" s="120"/>
    </row>
    <row r="155" spans="13:20" x14ac:dyDescent="0.2">
      <c r="M155" s="120"/>
      <c r="N155" s="120"/>
      <c r="O155" s="120"/>
      <c r="P155" s="120"/>
      <c r="Q155" s="120"/>
      <c r="R155" s="120"/>
      <c r="S155" s="120"/>
      <c r="T155" s="120"/>
    </row>
    <row r="156" spans="13:20" x14ac:dyDescent="0.2">
      <c r="M156" s="120"/>
      <c r="N156" s="120"/>
      <c r="O156" s="120"/>
      <c r="P156" s="120"/>
      <c r="Q156" s="120"/>
      <c r="R156" s="120"/>
      <c r="S156" s="120"/>
      <c r="T156" s="120"/>
    </row>
    <row r="157" spans="13:20" x14ac:dyDescent="0.2">
      <c r="M157" s="120"/>
      <c r="N157" s="120"/>
      <c r="O157" s="120"/>
      <c r="P157" s="120"/>
      <c r="Q157" s="120"/>
      <c r="R157" s="120"/>
      <c r="S157" s="120"/>
      <c r="T157" s="120"/>
    </row>
    <row r="158" spans="13:20" x14ac:dyDescent="0.2">
      <c r="M158" s="120"/>
      <c r="N158" s="120"/>
      <c r="O158" s="120"/>
      <c r="P158" s="120"/>
      <c r="Q158" s="120"/>
      <c r="R158" s="120"/>
      <c r="S158" s="120"/>
      <c r="T158" s="120"/>
    </row>
    <row r="159" spans="13:20" x14ac:dyDescent="0.2">
      <c r="M159" s="120"/>
      <c r="N159" s="120"/>
      <c r="O159" s="120"/>
      <c r="P159" s="120"/>
      <c r="Q159" s="120"/>
      <c r="R159" s="120"/>
      <c r="S159" s="120"/>
      <c r="T159" s="120"/>
    </row>
    <row r="160" spans="13:20" x14ac:dyDescent="0.2">
      <c r="M160" s="120"/>
      <c r="N160" s="120"/>
      <c r="O160" s="120"/>
      <c r="P160" s="120"/>
      <c r="Q160" s="120"/>
      <c r="R160" s="120"/>
      <c r="S160" s="120"/>
      <c r="T160" s="120"/>
    </row>
    <row r="161" spans="13:20" x14ac:dyDescent="0.2">
      <c r="M161" s="120"/>
      <c r="N161" s="120"/>
      <c r="O161" s="120"/>
      <c r="P161" s="120"/>
      <c r="Q161" s="120"/>
      <c r="R161" s="120"/>
      <c r="S161" s="120"/>
      <c r="T161" s="120"/>
    </row>
    <row r="162" spans="13:20" x14ac:dyDescent="0.2">
      <c r="M162" s="120"/>
      <c r="N162" s="120"/>
      <c r="O162" s="120"/>
      <c r="P162" s="120"/>
      <c r="Q162" s="120"/>
      <c r="R162" s="120"/>
      <c r="S162" s="120"/>
      <c r="T162" s="120"/>
    </row>
    <row r="163" spans="13:20" x14ac:dyDescent="0.2">
      <c r="M163" s="120"/>
      <c r="N163" s="120"/>
      <c r="O163" s="120"/>
      <c r="P163" s="120"/>
      <c r="Q163" s="120"/>
      <c r="R163" s="120"/>
      <c r="S163" s="120"/>
      <c r="T163" s="120"/>
    </row>
    <row r="164" spans="13:20" x14ac:dyDescent="0.2">
      <c r="M164" s="120"/>
      <c r="N164" s="120"/>
      <c r="O164" s="120"/>
      <c r="P164" s="120"/>
      <c r="Q164" s="120"/>
      <c r="R164" s="120"/>
      <c r="S164" s="120"/>
      <c r="T164" s="120"/>
    </row>
    <row r="165" spans="13:20" x14ac:dyDescent="0.2">
      <c r="M165" s="120"/>
      <c r="N165" s="120"/>
      <c r="O165" s="120"/>
      <c r="P165" s="120"/>
      <c r="Q165" s="120"/>
      <c r="R165" s="120"/>
      <c r="S165" s="120"/>
      <c r="T165" s="120"/>
    </row>
    <row r="166" spans="13:20" x14ac:dyDescent="0.2">
      <c r="M166" s="120"/>
      <c r="N166" s="120"/>
      <c r="O166" s="120"/>
      <c r="P166" s="120"/>
      <c r="Q166" s="120"/>
      <c r="R166" s="120"/>
      <c r="S166" s="120"/>
      <c r="T166" s="120"/>
    </row>
    <row r="167" spans="13:20" x14ac:dyDescent="0.2">
      <c r="M167" s="120"/>
      <c r="N167" s="120"/>
      <c r="O167" s="120"/>
      <c r="P167" s="120"/>
      <c r="Q167" s="120"/>
      <c r="R167" s="120"/>
      <c r="S167" s="120"/>
      <c r="T167" s="120"/>
    </row>
    <row r="168" spans="13:20" x14ac:dyDescent="0.2">
      <c r="M168" s="120"/>
      <c r="N168" s="120"/>
      <c r="O168" s="120"/>
      <c r="P168" s="120"/>
      <c r="Q168" s="120"/>
      <c r="R168" s="120"/>
      <c r="S168" s="120"/>
      <c r="T168" s="120"/>
    </row>
    <row r="169" spans="13:20" x14ac:dyDescent="0.2">
      <c r="M169" s="120"/>
      <c r="N169" s="120"/>
      <c r="O169" s="120"/>
      <c r="P169" s="120"/>
      <c r="Q169" s="120"/>
      <c r="R169" s="120"/>
      <c r="S169" s="120"/>
      <c r="T169" s="120"/>
    </row>
    <row r="170" spans="13:20" x14ac:dyDescent="0.2">
      <c r="M170" s="120"/>
      <c r="N170" s="120"/>
      <c r="O170" s="120"/>
      <c r="P170" s="120"/>
      <c r="Q170" s="120"/>
      <c r="R170" s="120"/>
      <c r="S170" s="120"/>
      <c r="T170" s="120"/>
    </row>
    <row r="171" spans="13:20" x14ac:dyDescent="0.2">
      <c r="M171" s="120"/>
      <c r="N171" s="120"/>
      <c r="O171" s="120"/>
      <c r="P171" s="120"/>
      <c r="Q171" s="120"/>
      <c r="R171" s="120"/>
      <c r="S171" s="120"/>
      <c r="T171" s="120"/>
    </row>
    <row r="172" spans="13:20" x14ac:dyDescent="0.2">
      <c r="M172" s="120"/>
      <c r="N172" s="120"/>
      <c r="O172" s="120"/>
      <c r="P172" s="120"/>
      <c r="Q172" s="120"/>
      <c r="R172" s="120"/>
      <c r="S172" s="120"/>
      <c r="T172" s="120"/>
    </row>
    <row r="173" spans="13:20" x14ac:dyDescent="0.2">
      <c r="M173" s="120"/>
      <c r="N173" s="120"/>
      <c r="O173" s="120"/>
      <c r="P173" s="120"/>
      <c r="Q173" s="120"/>
      <c r="R173" s="120"/>
      <c r="S173" s="120"/>
      <c r="T173" s="120"/>
    </row>
    <row r="174" spans="13:20" x14ac:dyDescent="0.2">
      <c r="M174" s="120"/>
      <c r="N174" s="120"/>
      <c r="O174" s="120"/>
      <c r="P174" s="120"/>
      <c r="Q174" s="120"/>
      <c r="R174" s="120"/>
      <c r="S174" s="120"/>
      <c r="T174" s="120"/>
    </row>
    <row r="175" spans="13:20" x14ac:dyDescent="0.2">
      <c r="M175" s="120"/>
      <c r="N175" s="120"/>
      <c r="O175" s="120"/>
      <c r="P175" s="120"/>
      <c r="Q175" s="120"/>
      <c r="R175" s="120"/>
      <c r="S175" s="120"/>
      <c r="T175" s="120"/>
    </row>
    <row r="176" spans="13:20" x14ac:dyDescent="0.2">
      <c r="M176" s="120"/>
      <c r="N176" s="120"/>
      <c r="O176" s="120"/>
      <c r="P176" s="120"/>
      <c r="Q176" s="120"/>
      <c r="R176" s="120"/>
      <c r="S176" s="120"/>
      <c r="T176" s="120"/>
    </row>
    <row r="177" spans="13:20" x14ac:dyDescent="0.2">
      <c r="M177" s="120"/>
      <c r="N177" s="120"/>
      <c r="O177" s="120"/>
      <c r="P177" s="120"/>
      <c r="Q177" s="120"/>
      <c r="R177" s="120"/>
      <c r="S177" s="120"/>
      <c r="T177" s="120"/>
    </row>
    <row r="178" spans="13:20" x14ac:dyDescent="0.2">
      <c r="M178" s="120"/>
      <c r="N178" s="120"/>
      <c r="O178" s="120"/>
      <c r="P178" s="120"/>
      <c r="Q178" s="120"/>
      <c r="R178" s="120"/>
      <c r="S178" s="120"/>
      <c r="T178" s="120"/>
    </row>
    <row r="179" spans="13:20" x14ac:dyDescent="0.2">
      <c r="M179" s="120"/>
      <c r="N179" s="120"/>
      <c r="O179" s="120"/>
      <c r="P179" s="120"/>
      <c r="Q179" s="120"/>
      <c r="R179" s="120"/>
      <c r="S179" s="120"/>
      <c r="T179" s="120"/>
    </row>
    <row r="180" spans="13:20" x14ac:dyDescent="0.2">
      <c r="M180" s="120"/>
      <c r="N180" s="120"/>
      <c r="O180" s="120"/>
      <c r="P180" s="120"/>
      <c r="Q180" s="120"/>
      <c r="R180" s="120"/>
      <c r="S180" s="120"/>
      <c r="T180" s="120"/>
    </row>
    <row r="181" spans="13:20" x14ac:dyDescent="0.2">
      <c r="M181" s="120"/>
      <c r="N181" s="120"/>
      <c r="O181" s="120"/>
      <c r="P181" s="120"/>
      <c r="Q181" s="120"/>
      <c r="R181" s="120"/>
      <c r="S181" s="120"/>
      <c r="T181" s="120"/>
    </row>
    <row r="182" spans="13:20" x14ac:dyDescent="0.2">
      <c r="M182" s="120"/>
      <c r="N182" s="120"/>
      <c r="O182" s="120"/>
      <c r="P182" s="120"/>
      <c r="Q182" s="120"/>
      <c r="R182" s="120"/>
      <c r="S182" s="120"/>
      <c r="T182" s="120"/>
    </row>
    <row r="183" spans="13:20" x14ac:dyDescent="0.2">
      <c r="M183" s="120"/>
      <c r="N183" s="120"/>
      <c r="O183" s="120"/>
      <c r="P183" s="120"/>
      <c r="Q183" s="120"/>
      <c r="R183" s="120"/>
      <c r="S183" s="120"/>
      <c r="T183" s="120"/>
    </row>
    <row r="184" spans="13:20" x14ac:dyDescent="0.2">
      <c r="M184" s="120"/>
      <c r="N184" s="120"/>
      <c r="O184" s="120"/>
      <c r="P184" s="120"/>
      <c r="Q184" s="120"/>
      <c r="R184" s="120"/>
      <c r="S184" s="120"/>
      <c r="T184" s="120"/>
    </row>
    <row r="185" spans="13:20" x14ac:dyDescent="0.2">
      <c r="M185" s="120"/>
      <c r="N185" s="120"/>
      <c r="O185" s="120"/>
      <c r="P185" s="120"/>
      <c r="Q185" s="120"/>
      <c r="R185" s="120"/>
      <c r="S185" s="120"/>
      <c r="T185" s="120"/>
    </row>
    <row r="186" spans="13:20" x14ac:dyDescent="0.2">
      <c r="M186" s="120"/>
      <c r="N186" s="120"/>
      <c r="O186" s="120"/>
      <c r="P186" s="120"/>
      <c r="Q186" s="120"/>
      <c r="R186" s="120"/>
      <c r="S186" s="120"/>
      <c r="T186" s="120"/>
    </row>
    <row r="187" spans="13:20" x14ac:dyDescent="0.2">
      <c r="M187" s="120"/>
      <c r="N187" s="120"/>
      <c r="O187" s="120"/>
      <c r="P187" s="120"/>
      <c r="Q187" s="120"/>
      <c r="R187" s="120"/>
      <c r="S187" s="120"/>
      <c r="T187" s="120"/>
    </row>
    <row r="188" spans="13:20" x14ac:dyDescent="0.2">
      <c r="M188" s="120"/>
      <c r="N188" s="120"/>
      <c r="O188" s="120"/>
      <c r="P188" s="120"/>
      <c r="Q188" s="120"/>
      <c r="R188" s="120"/>
      <c r="S188" s="120"/>
      <c r="T188" s="120"/>
    </row>
    <row r="189" spans="13:20" x14ac:dyDescent="0.2">
      <c r="M189" s="120"/>
      <c r="N189" s="120"/>
      <c r="O189" s="120"/>
      <c r="P189" s="120"/>
      <c r="Q189" s="120"/>
      <c r="R189" s="120"/>
      <c r="S189" s="120"/>
      <c r="T189" s="120"/>
    </row>
    <row r="190" spans="13:20" x14ac:dyDescent="0.2">
      <c r="M190" s="120"/>
      <c r="N190" s="120"/>
      <c r="O190" s="120"/>
      <c r="P190" s="120"/>
      <c r="Q190" s="120"/>
      <c r="R190" s="120"/>
      <c r="S190" s="120"/>
      <c r="T190" s="120"/>
    </row>
    <row r="191" spans="13:20" x14ac:dyDescent="0.2">
      <c r="M191" s="120"/>
      <c r="N191" s="120"/>
      <c r="O191" s="120"/>
      <c r="P191" s="120"/>
      <c r="Q191" s="120"/>
      <c r="R191" s="120"/>
      <c r="S191" s="120"/>
      <c r="T191" s="120"/>
    </row>
    <row r="192" spans="13:20" x14ac:dyDescent="0.2">
      <c r="M192" s="120"/>
      <c r="N192" s="120"/>
      <c r="O192" s="120"/>
      <c r="P192" s="120"/>
      <c r="Q192" s="120"/>
      <c r="R192" s="120"/>
      <c r="S192" s="120"/>
      <c r="T192" s="120"/>
    </row>
    <row r="193" spans="13:20" x14ac:dyDescent="0.2">
      <c r="M193" s="120"/>
      <c r="N193" s="120"/>
      <c r="O193" s="120"/>
      <c r="P193" s="120"/>
      <c r="Q193" s="120"/>
      <c r="R193" s="120"/>
      <c r="S193" s="120"/>
      <c r="T193" s="120"/>
    </row>
    <row r="194" spans="13:20" x14ac:dyDescent="0.2">
      <c r="M194" s="120"/>
      <c r="N194" s="120"/>
      <c r="O194" s="120"/>
      <c r="P194" s="120"/>
      <c r="Q194" s="120"/>
      <c r="R194" s="120"/>
      <c r="S194" s="120"/>
      <c r="T194" s="120"/>
    </row>
    <row r="195" spans="13:20" x14ac:dyDescent="0.2">
      <c r="M195" s="120"/>
      <c r="N195" s="120"/>
      <c r="O195" s="120"/>
      <c r="P195" s="120"/>
      <c r="Q195" s="120"/>
      <c r="R195" s="120"/>
      <c r="S195" s="120"/>
      <c r="T195" s="120"/>
    </row>
    <row r="196" spans="13:20" x14ac:dyDescent="0.2">
      <c r="M196" s="120"/>
      <c r="N196" s="120"/>
      <c r="O196" s="120"/>
      <c r="P196" s="120"/>
      <c r="Q196" s="120"/>
      <c r="R196" s="120"/>
      <c r="S196" s="120"/>
      <c r="T196" s="120"/>
    </row>
    <row r="197" spans="13:20" x14ac:dyDescent="0.2">
      <c r="M197" s="120"/>
      <c r="N197" s="120"/>
      <c r="O197" s="120"/>
      <c r="P197" s="120"/>
      <c r="Q197" s="120"/>
      <c r="R197" s="120"/>
      <c r="S197" s="120"/>
      <c r="T197" s="120"/>
    </row>
    <row r="198" spans="13:20" x14ac:dyDescent="0.2">
      <c r="M198" s="120"/>
      <c r="N198" s="120"/>
      <c r="O198" s="120"/>
      <c r="P198" s="120"/>
      <c r="Q198" s="120"/>
      <c r="R198" s="120"/>
      <c r="S198" s="120"/>
      <c r="T198" s="120"/>
    </row>
    <row r="199" spans="13:20" x14ac:dyDescent="0.2">
      <c r="M199" s="120"/>
      <c r="N199" s="120"/>
      <c r="O199" s="120"/>
      <c r="P199" s="120"/>
      <c r="Q199" s="120"/>
      <c r="R199" s="120"/>
      <c r="S199" s="120"/>
      <c r="T199" s="120"/>
    </row>
    <row r="200" spans="13:20" x14ac:dyDescent="0.2">
      <c r="M200" s="120"/>
      <c r="N200" s="120"/>
      <c r="O200" s="120"/>
      <c r="P200" s="120"/>
      <c r="Q200" s="120"/>
      <c r="R200" s="120"/>
      <c r="S200" s="120"/>
      <c r="T200" s="120"/>
    </row>
    <row r="201" spans="13:20" x14ac:dyDescent="0.2">
      <c r="M201" s="120"/>
      <c r="N201" s="120"/>
      <c r="O201" s="120"/>
      <c r="P201" s="120"/>
      <c r="Q201" s="120"/>
      <c r="R201" s="120"/>
      <c r="S201" s="120"/>
      <c r="T201" s="120"/>
    </row>
    <row r="202" spans="13:20" x14ac:dyDescent="0.2">
      <c r="M202" s="120"/>
      <c r="N202" s="120"/>
      <c r="O202" s="120"/>
      <c r="P202" s="120"/>
      <c r="Q202" s="120"/>
      <c r="R202" s="120"/>
      <c r="S202" s="120"/>
      <c r="T202" s="120"/>
    </row>
    <row r="203" spans="13:20" x14ac:dyDescent="0.2">
      <c r="M203" s="120"/>
      <c r="N203" s="120"/>
      <c r="O203" s="120"/>
      <c r="P203" s="120"/>
      <c r="Q203" s="120"/>
      <c r="R203" s="120"/>
      <c r="S203" s="120"/>
      <c r="T203" s="120"/>
    </row>
    <row r="204" spans="13:20" x14ac:dyDescent="0.2">
      <c r="M204" s="120"/>
      <c r="N204" s="120"/>
      <c r="O204" s="120"/>
      <c r="P204" s="120"/>
      <c r="Q204" s="120"/>
      <c r="R204" s="120"/>
      <c r="S204" s="120"/>
      <c r="T204" s="120"/>
    </row>
    <row r="205" spans="13:20" x14ac:dyDescent="0.2">
      <c r="M205" s="120"/>
      <c r="N205" s="120"/>
      <c r="O205" s="120"/>
      <c r="P205" s="120"/>
      <c r="Q205" s="120"/>
      <c r="R205" s="120"/>
      <c r="S205" s="120"/>
      <c r="T205" s="120"/>
    </row>
    <row r="206" spans="13:20" x14ac:dyDescent="0.2">
      <c r="M206" s="120"/>
      <c r="N206" s="120"/>
      <c r="O206" s="120"/>
      <c r="P206" s="120"/>
      <c r="Q206" s="120"/>
      <c r="R206" s="120"/>
      <c r="S206" s="120"/>
      <c r="T206" s="120"/>
    </row>
    <row r="207" spans="13:20" x14ac:dyDescent="0.2">
      <c r="M207" s="120"/>
      <c r="N207" s="120"/>
      <c r="O207" s="120"/>
      <c r="P207" s="120"/>
      <c r="Q207" s="120"/>
      <c r="R207" s="120"/>
      <c r="S207" s="120"/>
      <c r="T207" s="120"/>
    </row>
    <row r="208" spans="13:20" x14ac:dyDescent="0.2">
      <c r="M208" s="120"/>
      <c r="N208" s="120"/>
      <c r="O208" s="120"/>
      <c r="P208" s="120"/>
      <c r="Q208" s="120"/>
      <c r="R208" s="120"/>
      <c r="S208" s="120"/>
      <c r="T208" s="120"/>
    </row>
    <row r="209" spans="13:20" x14ac:dyDescent="0.2">
      <c r="M209" s="120"/>
      <c r="N209" s="120"/>
      <c r="O209" s="120"/>
      <c r="P209" s="120"/>
      <c r="Q209" s="120"/>
      <c r="R209" s="120"/>
      <c r="S209" s="120"/>
      <c r="T209" s="120"/>
    </row>
    <row r="210" spans="13:20" x14ac:dyDescent="0.2">
      <c r="M210" s="120"/>
      <c r="N210" s="120"/>
      <c r="O210" s="120"/>
      <c r="P210" s="120"/>
      <c r="Q210" s="120"/>
      <c r="R210" s="120"/>
      <c r="S210" s="120"/>
      <c r="T210" s="120"/>
    </row>
    <row r="211" spans="13:20" x14ac:dyDescent="0.2">
      <c r="M211" s="120"/>
      <c r="N211" s="120"/>
      <c r="O211" s="120"/>
      <c r="P211" s="120"/>
      <c r="Q211" s="120"/>
      <c r="R211" s="120"/>
      <c r="S211" s="120"/>
      <c r="T211" s="120"/>
    </row>
    <row r="212" spans="13:20" x14ac:dyDescent="0.2">
      <c r="M212" s="120"/>
      <c r="N212" s="120"/>
      <c r="O212" s="120"/>
      <c r="P212" s="120"/>
      <c r="Q212" s="120"/>
      <c r="R212" s="120"/>
      <c r="S212" s="120"/>
      <c r="T212" s="120"/>
    </row>
    <row r="213" spans="13:20" x14ac:dyDescent="0.2">
      <c r="M213" s="120"/>
      <c r="N213" s="120"/>
      <c r="O213" s="120"/>
      <c r="P213" s="120"/>
      <c r="Q213" s="120"/>
      <c r="R213" s="120"/>
      <c r="S213" s="120"/>
      <c r="T213" s="120"/>
    </row>
    <row r="214" spans="13:20" x14ac:dyDescent="0.2">
      <c r="M214" s="120"/>
      <c r="N214" s="120"/>
      <c r="O214" s="120"/>
      <c r="P214" s="120"/>
      <c r="Q214" s="120"/>
      <c r="R214" s="120"/>
      <c r="S214" s="120"/>
      <c r="T214" s="120"/>
    </row>
    <row r="215" spans="13:20" x14ac:dyDescent="0.2">
      <c r="M215" s="120"/>
      <c r="N215" s="120"/>
      <c r="O215" s="120"/>
      <c r="P215" s="120"/>
      <c r="Q215" s="120"/>
      <c r="R215" s="120"/>
      <c r="S215" s="120"/>
      <c r="T215" s="120"/>
    </row>
    <row r="216" spans="13:20" x14ac:dyDescent="0.2">
      <c r="M216" s="120"/>
      <c r="N216" s="120"/>
      <c r="O216" s="120"/>
      <c r="P216" s="120"/>
      <c r="Q216" s="120"/>
      <c r="R216" s="120"/>
      <c r="S216" s="120"/>
      <c r="T216" s="120"/>
    </row>
    <row r="217" spans="13:20" x14ac:dyDescent="0.2">
      <c r="M217" s="120"/>
      <c r="N217" s="120"/>
      <c r="O217" s="120"/>
      <c r="P217" s="120"/>
      <c r="Q217" s="120"/>
      <c r="R217" s="120"/>
      <c r="S217" s="120"/>
      <c r="T217" s="120"/>
    </row>
    <row r="218" spans="13:20" x14ac:dyDescent="0.2">
      <c r="M218" s="120"/>
      <c r="N218" s="120"/>
      <c r="O218" s="120"/>
      <c r="P218" s="120"/>
      <c r="Q218" s="120"/>
      <c r="R218" s="120"/>
      <c r="S218" s="120"/>
      <c r="T218" s="120"/>
    </row>
    <row r="219" spans="13:20" x14ac:dyDescent="0.2">
      <c r="M219" s="120"/>
      <c r="N219" s="120"/>
      <c r="O219" s="120"/>
      <c r="P219" s="120"/>
      <c r="Q219" s="120"/>
      <c r="R219" s="120"/>
      <c r="S219" s="120"/>
      <c r="T219" s="120"/>
    </row>
    <row r="220" spans="13:20" x14ac:dyDescent="0.2">
      <c r="M220" s="120"/>
      <c r="N220" s="120"/>
      <c r="O220" s="120"/>
      <c r="P220" s="120"/>
      <c r="Q220" s="120"/>
      <c r="R220" s="120"/>
      <c r="S220" s="120"/>
      <c r="T220" s="120"/>
    </row>
    <row r="221" spans="13:20" x14ac:dyDescent="0.2">
      <c r="M221" s="120"/>
      <c r="N221" s="120"/>
      <c r="O221" s="120"/>
      <c r="P221" s="120"/>
      <c r="Q221" s="120"/>
      <c r="R221" s="120"/>
      <c r="S221" s="120"/>
      <c r="T221" s="120"/>
    </row>
    <row r="222" spans="13:20" x14ac:dyDescent="0.2">
      <c r="M222" s="120"/>
      <c r="N222" s="120"/>
      <c r="O222" s="120"/>
      <c r="P222" s="120"/>
      <c r="Q222" s="120"/>
      <c r="R222" s="120"/>
      <c r="S222" s="120"/>
      <c r="T222" s="120"/>
    </row>
    <row r="223" spans="13:20" x14ac:dyDescent="0.2">
      <c r="M223" s="120"/>
      <c r="N223" s="120"/>
      <c r="O223" s="120"/>
      <c r="P223" s="120"/>
      <c r="Q223" s="120"/>
      <c r="R223" s="120"/>
      <c r="S223" s="120"/>
      <c r="T223" s="120"/>
    </row>
    <row r="224" spans="13:20" x14ac:dyDescent="0.2">
      <c r="M224" s="120"/>
      <c r="N224" s="120"/>
      <c r="O224" s="120"/>
      <c r="P224" s="120"/>
      <c r="Q224" s="120"/>
      <c r="R224" s="120"/>
      <c r="S224" s="120"/>
      <c r="T224" s="120"/>
    </row>
    <row r="225" spans="13:20" x14ac:dyDescent="0.2">
      <c r="M225" s="120"/>
      <c r="N225" s="120"/>
      <c r="O225" s="120"/>
      <c r="P225" s="120"/>
      <c r="Q225" s="120"/>
      <c r="R225" s="120"/>
      <c r="S225" s="120"/>
      <c r="T225" s="120"/>
    </row>
    <row r="226" spans="13:20" x14ac:dyDescent="0.2">
      <c r="M226" s="120"/>
      <c r="N226" s="120"/>
      <c r="O226" s="120"/>
      <c r="P226" s="120"/>
      <c r="Q226" s="120"/>
      <c r="R226" s="120"/>
      <c r="S226" s="120"/>
      <c r="T226" s="120"/>
    </row>
    <row r="227" spans="13:20" x14ac:dyDescent="0.2">
      <c r="M227" s="120"/>
      <c r="N227" s="120"/>
      <c r="O227" s="120"/>
      <c r="P227" s="120"/>
      <c r="Q227" s="120"/>
      <c r="R227" s="120"/>
      <c r="S227" s="120"/>
      <c r="T227" s="120"/>
    </row>
    <row r="228" spans="13:20" x14ac:dyDescent="0.2">
      <c r="M228" s="120"/>
      <c r="N228" s="120"/>
      <c r="O228" s="120"/>
      <c r="P228" s="120"/>
      <c r="Q228" s="120"/>
      <c r="R228" s="120"/>
      <c r="S228" s="120"/>
      <c r="T228" s="120"/>
    </row>
    <row r="229" spans="13:20" x14ac:dyDescent="0.2">
      <c r="M229" s="120"/>
      <c r="N229" s="120"/>
      <c r="O229" s="120"/>
      <c r="P229" s="120"/>
      <c r="Q229" s="120"/>
      <c r="R229" s="120"/>
      <c r="S229" s="120"/>
      <c r="T229" s="120"/>
    </row>
    <row r="230" spans="13:20" x14ac:dyDescent="0.2">
      <c r="M230" s="120"/>
      <c r="N230" s="120"/>
      <c r="O230" s="120"/>
      <c r="P230" s="120"/>
      <c r="Q230" s="120"/>
      <c r="R230" s="120"/>
      <c r="S230" s="120"/>
      <c r="T230" s="120"/>
    </row>
    <row r="231" spans="13:20" x14ac:dyDescent="0.2">
      <c r="M231" s="120"/>
      <c r="N231" s="120"/>
      <c r="O231" s="120"/>
      <c r="P231" s="120"/>
      <c r="Q231" s="120"/>
      <c r="R231" s="120"/>
      <c r="S231" s="120"/>
      <c r="T231" s="120"/>
    </row>
    <row r="232" spans="13:20" x14ac:dyDescent="0.2">
      <c r="M232" s="120"/>
      <c r="N232" s="120"/>
      <c r="O232" s="120"/>
      <c r="P232" s="120"/>
      <c r="Q232" s="120"/>
      <c r="R232" s="120"/>
      <c r="S232" s="120"/>
      <c r="T232" s="120"/>
    </row>
    <row r="233" spans="13:20" x14ac:dyDescent="0.2">
      <c r="M233" s="120"/>
      <c r="N233" s="120"/>
      <c r="O233" s="120"/>
      <c r="P233" s="120"/>
      <c r="Q233" s="120"/>
      <c r="R233" s="120"/>
      <c r="S233" s="120"/>
      <c r="T233" s="120"/>
    </row>
    <row r="234" spans="13:20" x14ac:dyDescent="0.2">
      <c r="M234" s="120"/>
      <c r="N234" s="120"/>
      <c r="O234" s="120"/>
      <c r="P234" s="120"/>
      <c r="Q234" s="120"/>
      <c r="R234" s="120"/>
      <c r="S234" s="120"/>
      <c r="T234" s="120"/>
    </row>
    <row r="235" spans="13:20" x14ac:dyDescent="0.2">
      <c r="M235" s="120"/>
      <c r="N235" s="120"/>
      <c r="O235" s="120"/>
      <c r="P235" s="120"/>
      <c r="Q235" s="120"/>
      <c r="R235" s="120"/>
      <c r="S235" s="120"/>
      <c r="T235" s="120"/>
    </row>
    <row r="236" spans="13:20" x14ac:dyDescent="0.2">
      <c r="M236" s="120"/>
      <c r="N236" s="120"/>
      <c r="O236" s="120"/>
      <c r="P236" s="120"/>
      <c r="Q236" s="120"/>
      <c r="R236" s="120"/>
      <c r="S236" s="120"/>
      <c r="T236" s="120"/>
    </row>
    <row r="237" spans="13:20" x14ac:dyDescent="0.2">
      <c r="M237" s="120"/>
      <c r="N237" s="120"/>
      <c r="O237" s="120"/>
      <c r="P237" s="120"/>
      <c r="Q237" s="120"/>
      <c r="R237" s="120"/>
      <c r="S237" s="120"/>
      <c r="T237" s="120"/>
    </row>
    <row r="238" spans="13:20" x14ac:dyDescent="0.2">
      <c r="M238" s="120"/>
      <c r="N238" s="120"/>
      <c r="O238" s="120"/>
      <c r="P238" s="120"/>
      <c r="Q238" s="120"/>
      <c r="R238" s="120"/>
      <c r="S238" s="120"/>
      <c r="T238" s="120"/>
    </row>
    <row r="239" spans="13:20" x14ac:dyDescent="0.2">
      <c r="M239" s="120"/>
      <c r="N239" s="120"/>
      <c r="O239" s="120"/>
      <c r="P239" s="120"/>
      <c r="Q239" s="120"/>
      <c r="R239" s="120"/>
      <c r="S239" s="120"/>
      <c r="T239" s="120"/>
    </row>
    <row r="240" spans="13:20" x14ac:dyDescent="0.2">
      <c r="M240" s="120"/>
      <c r="N240" s="120"/>
      <c r="O240" s="120"/>
      <c r="P240" s="120"/>
      <c r="Q240" s="120"/>
      <c r="R240" s="120"/>
      <c r="S240" s="120"/>
      <c r="T240" s="120"/>
    </row>
    <row r="241" spans="13:20" x14ac:dyDescent="0.2">
      <c r="M241" s="120"/>
      <c r="N241" s="120"/>
      <c r="O241" s="120"/>
      <c r="P241" s="120"/>
      <c r="Q241" s="120"/>
      <c r="R241" s="120"/>
      <c r="S241" s="120"/>
      <c r="T241" s="120"/>
    </row>
    <row r="242" spans="13:20" x14ac:dyDescent="0.2">
      <c r="M242" s="120"/>
      <c r="N242" s="120"/>
      <c r="O242" s="120"/>
      <c r="P242" s="120"/>
      <c r="Q242" s="120"/>
      <c r="R242" s="120"/>
      <c r="S242" s="120"/>
      <c r="T242" s="120"/>
    </row>
    <row r="243" spans="13:20" x14ac:dyDescent="0.2">
      <c r="M243" s="120"/>
      <c r="N243" s="120"/>
      <c r="O243" s="120"/>
      <c r="P243" s="120"/>
      <c r="Q243" s="120"/>
      <c r="R243" s="120"/>
      <c r="S243" s="120"/>
      <c r="T243" s="120"/>
    </row>
    <row r="244" spans="13:20" x14ac:dyDescent="0.2">
      <c r="M244" s="120"/>
      <c r="N244" s="120"/>
      <c r="O244" s="120"/>
      <c r="P244" s="120"/>
      <c r="Q244" s="120"/>
      <c r="R244" s="120"/>
      <c r="S244" s="120"/>
      <c r="T244" s="120"/>
    </row>
    <row r="245" spans="13:20" x14ac:dyDescent="0.2">
      <c r="M245" s="120"/>
      <c r="N245" s="120"/>
      <c r="O245" s="120"/>
      <c r="P245" s="120"/>
      <c r="Q245" s="120"/>
      <c r="R245" s="120"/>
      <c r="S245" s="120"/>
      <c r="T245" s="120"/>
    </row>
    <row r="246" spans="13:20" x14ac:dyDescent="0.2">
      <c r="M246" s="120"/>
      <c r="N246" s="120"/>
      <c r="O246" s="120"/>
      <c r="P246" s="120"/>
      <c r="Q246" s="120"/>
      <c r="R246" s="120"/>
      <c r="S246" s="120"/>
      <c r="T246" s="120"/>
    </row>
    <row r="247" spans="13:20" x14ac:dyDescent="0.2">
      <c r="M247" s="120"/>
      <c r="N247" s="120"/>
      <c r="O247" s="120"/>
      <c r="P247" s="120"/>
      <c r="Q247" s="120"/>
      <c r="R247" s="120"/>
      <c r="S247" s="120"/>
      <c r="T247" s="120"/>
    </row>
    <row r="248" spans="13:20" x14ac:dyDescent="0.2">
      <c r="M248" s="120"/>
      <c r="N248" s="120"/>
      <c r="O248" s="120"/>
      <c r="P248" s="120"/>
      <c r="Q248" s="120"/>
      <c r="R248" s="120"/>
      <c r="S248" s="120"/>
      <c r="T248" s="120"/>
    </row>
    <row r="249" spans="13:20" x14ac:dyDescent="0.2">
      <c r="M249" s="120"/>
      <c r="N249" s="120"/>
      <c r="O249" s="120"/>
      <c r="P249" s="120"/>
      <c r="Q249" s="120"/>
      <c r="R249" s="120"/>
      <c r="S249" s="120"/>
      <c r="T249" s="120"/>
    </row>
    <row r="250" spans="13:20" x14ac:dyDescent="0.2">
      <c r="M250" s="120"/>
      <c r="N250" s="120"/>
      <c r="O250" s="120"/>
      <c r="P250" s="120"/>
      <c r="Q250" s="120"/>
      <c r="R250" s="120"/>
      <c r="S250" s="120"/>
      <c r="T250" s="120"/>
    </row>
    <row r="251" spans="13:20" x14ac:dyDescent="0.2">
      <c r="M251" s="120"/>
      <c r="N251" s="120"/>
      <c r="O251" s="120"/>
      <c r="P251" s="120"/>
      <c r="Q251" s="120"/>
      <c r="R251" s="120"/>
      <c r="S251" s="120"/>
      <c r="T251" s="120"/>
    </row>
    <row r="252" spans="13:20" x14ac:dyDescent="0.2">
      <c r="M252" s="120"/>
      <c r="N252" s="120"/>
      <c r="O252" s="120"/>
      <c r="P252" s="120"/>
      <c r="Q252" s="120"/>
      <c r="R252" s="120"/>
      <c r="S252" s="120"/>
      <c r="T252" s="120"/>
    </row>
    <row r="253" spans="13:20" x14ac:dyDescent="0.2">
      <c r="M253" s="120"/>
      <c r="N253" s="120"/>
      <c r="O253" s="120"/>
      <c r="P253" s="120"/>
      <c r="Q253" s="120"/>
      <c r="R253" s="120"/>
      <c r="S253" s="120"/>
      <c r="T253" s="120"/>
    </row>
    <row r="254" spans="13:20" x14ac:dyDescent="0.2">
      <c r="M254" s="120"/>
      <c r="N254" s="120"/>
      <c r="O254" s="120"/>
      <c r="P254" s="120"/>
      <c r="Q254" s="120"/>
      <c r="R254" s="120"/>
      <c r="S254" s="120"/>
      <c r="T254" s="120"/>
    </row>
    <row r="255" spans="13:20" x14ac:dyDescent="0.2">
      <c r="M255" s="120"/>
      <c r="N255" s="120"/>
      <c r="O255" s="120"/>
      <c r="P255" s="120"/>
      <c r="Q255" s="120"/>
      <c r="R255" s="120"/>
      <c r="S255" s="120"/>
      <c r="T255" s="120"/>
    </row>
    <row r="259" spans="13:14" x14ac:dyDescent="0.2">
      <c r="M259" s="125"/>
      <c r="N259" s="125"/>
    </row>
    <row r="260" spans="13:14" x14ac:dyDescent="0.2">
      <c r="M260" s="125"/>
      <c r="N260" s="125"/>
    </row>
    <row r="261" spans="13:14" x14ac:dyDescent="0.2">
      <c r="M261" s="125"/>
      <c r="N261" s="125"/>
    </row>
    <row r="262" spans="13:14" x14ac:dyDescent="0.2">
      <c r="M262" s="125"/>
      <c r="N262" s="125"/>
    </row>
    <row r="263" spans="13:14" x14ac:dyDescent="0.2">
      <c r="M263" s="125"/>
      <c r="N263" s="125"/>
    </row>
    <row r="264" spans="13:14" x14ac:dyDescent="0.2">
      <c r="M264" s="125"/>
      <c r="N264" s="125"/>
    </row>
    <row r="265" spans="13:14" x14ac:dyDescent="0.2">
      <c r="M265" s="125"/>
      <c r="N265" s="125"/>
    </row>
    <row r="266" spans="13:14" x14ac:dyDescent="0.2">
      <c r="M266" s="125"/>
      <c r="N266" s="125"/>
    </row>
    <row r="267" spans="13:14" x14ac:dyDescent="0.2">
      <c r="M267" s="125"/>
      <c r="N267" s="125"/>
    </row>
    <row r="268" spans="13:14" x14ac:dyDescent="0.2">
      <c r="M268" s="125"/>
      <c r="N268" s="125"/>
    </row>
    <row r="269" spans="13:14" x14ac:dyDescent="0.2">
      <c r="M269" s="125"/>
      <c r="N269" s="125"/>
    </row>
    <row r="270" spans="13:14" x14ac:dyDescent="0.2">
      <c r="M270" s="125"/>
      <c r="N270" s="125"/>
    </row>
    <row r="271" spans="13:14" x14ac:dyDescent="0.2">
      <c r="M271" s="125"/>
      <c r="N271" s="125"/>
    </row>
    <row r="272" spans="13:14" x14ac:dyDescent="0.2">
      <c r="M272" s="125"/>
      <c r="N272" s="125"/>
    </row>
    <row r="273" spans="13:14" x14ac:dyDescent="0.2">
      <c r="M273" s="125"/>
      <c r="N273" s="125"/>
    </row>
    <row r="274" spans="13:14" x14ac:dyDescent="0.2">
      <c r="M274" s="125"/>
      <c r="N274" s="125"/>
    </row>
    <row r="275" spans="13:14" x14ac:dyDescent="0.2">
      <c r="M275" s="125"/>
      <c r="N275" s="125"/>
    </row>
    <row r="276" spans="13:14" x14ac:dyDescent="0.2">
      <c r="M276" s="125"/>
      <c r="N276" s="125"/>
    </row>
    <row r="277" spans="13:14" x14ac:dyDescent="0.2">
      <c r="M277" s="125"/>
      <c r="N277" s="125"/>
    </row>
    <row r="278" spans="13:14" x14ac:dyDescent="0.2">
      <c r="M278" s="125"/>
      <c r="N278" s="125"/>
    </row>
    <row r="279" spans="13:14" x14ac:dyDescent="0.2">
      <c r="M279" s="125"/>
      <c r="N279" s="125"/>
    </row>
    <row r="280" spans="13:14" x14ac:dyDescent="0.2">
      <c r="M280" s="125"/>
      <c r="N280" s="125"/>
    </row>
    <row r="281" spans="13:14" x14ac:dyDescent="0.2">
      <c r="M281" s="125"/>
      <c r="N281" s="125"/>
    </row>
    <row r="282" spans="13:14" x14ac:dyDescent="0.2">
      <c r="M282" s="125"/>
      <c r="N282" s="125"/>
    </row>
    <row r="283" spans="13:14" x14ac:dyDescent="0.2">
      <c r="M283" s="125"/>
      <c r="N283" s="125"/>
    </row>
    <row r="284" spans="13:14" x14ac:dyDescent="0.2">
      <c r="M284" s="125"/>
      <c r="N284" s="125"/>
    </row>
    <row r="285" spans="13:14" x14ac:dyDescent="0.2">
      <c r="M285" s="125"/>
      <c r="N285" s="125"/>
    </row>
    <row r="286" spans="13:14" x14ac:dyDescent="0.2">
      <c r="M286" s="125"/>
      <c r="N286" s="125"/>
    </row>
    <row r="287" spans="13:14" x14ac:dyDescent="0.2">
      <c r="M287" s="125"/>
      <c r="N287" s="125"/>
    </row>
    <row r="288" spans="13:14" x14ac:dyDescent="0.2">
      <c r="M288" s="125"/>
      <c r="N288" s="125"/>
    </row>
    <row r="289" spans="13:14" x14ac:dyDescent="0.2">
      <c r="M289" s="125"/>
      <c r="N289" s="125"/>
    </row>
    <row r="290" spans="13:14" x14ac:dyDescent="0.2">
      <c r="M290" s="125"/>
      <c r="N290" s="125"/>
    </row>
    <row r="291" spans="13:14" x14ac:dyDescent="0.2">
      <c r="M291" s="125"/>
      <c r="N291" s="125"/>
    </row>
    <row r="292" spans="13:14" x14ac:dyDescent="0.2">
      <c r="M292" s="125"/>
      <c r="N292" s="125"/>
    </row>
    <row r="293" spans="13:14" x14ac:dyDescent="0.2">
      <c r="M293" s="125"/>
      <c r="N293" s="125"/>
    </row>
    <row r="294" spans="13:14" x14ac:dyDescent="0.2">
      <c r="M294" s="125"/>
      <c r="N294" s="125"/>
    </row>
    <row r="295" spans="13:14" x14ac:dyDescent="0.2">
      <c r="M295" s="125"/>
      <c r="N295" s="125"/>
    </row>
    <row r="296" spans="13:14" x14ac:dyDescent="0.2">
      <c r="M296" s="125"/>
      <c r="N296" s="125"/>
    </row>
    <row r="297" spans="13:14" x14ac:dyDescent="0.2">
      <c r="M297" s="125"/>
      <c r="N297" s="125"/>
    </row>
    <row r="298" spans="13:14" x14ac:dyDescent="0.2">
      <c r="M298" s="125"/>
      <c r="N298" s="125"/>
    </row>
    <row r="299" spans="13:14" x14ac:dyDescent="0.2">
      <c r="M299" s="125"/>
      <c r="N299" s="125"/>
    </row>
    <row r="300" spans="13:14" x14ac:dyDescent="0.2">
      <c r="M300" s="125"/>
      <c r="N300" s="125"/>
    </row>
    <row r="301" spans="13:14" x14ac:dyDescent="0.2">
      <c r="M301" s="125"/>
      <c r="N301" s="125"/>
    </row>
    <row r="302" spans="13:14" x14ac:dyDescent="0.2">
      <c r="M302" s="125"/>
      <c r="N302" s="125"/>
    </row>
  </sheetData>
  <sortState xmlns:xlrd2="http://schemas.microsoft.com/office/spreadsheetml/2017/richdata2" ref="M2:T17">
    <sortCondition ref="M2:M17"/>
  </sortState>
  <hyperlinks>
    <hyperlink ref="T18" r:id="rId1" xr:uid="{EF947A0D-C738-4B19-B348-5EAFFE189883}"/>
    <hyperlink ref="T16" r:id="rId2" xr:uid="{00000000-0004-0000-0B00-00000A000000}"/>
    <hyperlink ref="T4" r:id="rId3" xr:uid="{D6407E17-00AF-4FF4-9D21-0CE4C61D62AE}"/>
    <hyperlink ref="T13" r:id="rId4" xr:uid="{00000000-0004-0000-0B00-00000C000000}"/>
    <hyperlink ref="T14" r:id="rId5" xr:uid="{00000000-0004-0000-0B00-00000B000000}"/>
    <hyperlink ref="T17" r:id="rId6" xr:uid="{00000000-0004-0000-0B00-000009000000}"/>
    <hyperlink ref="T15" r:id="rId7" xr:uid="{00000000-0004-0000-0B00-000008000000}"/>
    <hyperlink ref="T11" r:id="rId8" xr:uid="{00000000-0004-0000-0B00-000007000000}"/>
    <hyperlink ref="T10" r:id="rId9" xr:uid="{00000000-0004-0000-0B00-000006000000}"/>
    <hyperlink ref="T9" r:id="rId10" xr:uid="{00000000-0004-0000-0B00-000005000000}"/>
    <hyperlink ref="T8" r:id="rId11" xr:uid="{00000000-0004-0000-0B00-000004000000}"/>
    <hyperlink ref="T7" r:id="rId12" xr:uid="{00000000-0004-0000-0B00-000003000000}"/>
    <hyperlink ref="T6" r:id="rId13" xr:uid="{00000000-0004-0000-0B00-000002000000}"/>
    <hyperlink ref="T3" r:id="rId14" xr:uid="{00000000-0004-0000-0B00-000000000000}"/>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22"/>
    <pageSetUpPr fitToPage="1"/>
  </sheetPr>
  <dimension ref="A1:N48"/>
  <sheetViews>
    <sheetView tabSelected="1" zoomScaleNormal="100" zoomScaleSheetLayoutView="100" workbookViewId="0">
      <selection activeCell="J34" sqref="J34"/>
    </sheetView>
  </sheetViews>
  <sheetFormatPr defaultRowHeight="18.75" x14ac:dyDescent="0.3"/>
  <cols>
    <col min="1" max="1" width="27.83203125" style="20" bestFit="1" customWidth="1"/>
    <col min="2" max="2" width="14" style="20" bestFit="1" customWidth="1"/>
    <col min="3" max="3" width="4.5" style="20" customWidth="1"/>
    <col min="4" max="4" width="5.33203125" style="20" customWidth="1"/>
    <col min="5" max="5" width="24.1640625" style="20" bestFit="1" customWidth="1"/>
    <col min="6" max="6" width="17" style="20" bestFit="1" customWidth="1"/>
    <col min="7" max="7" width="13.1640625" style="20" customWidth="1"/>
    <col min="8" max="8" width="9.6640625" style="20" customWidth="1"/>
    <col min="9" max="9" width="13.6640625" style="20" customWidth="1"/>
    <col min="10" max="12" width="9.33203125" style="20"/>
    <col min="13" max="13" width="12" style="20" hidden="1" customWidth="1"/>
    <col min="14" max="14" width="9.33203125" style="20" hidden="1" customWidth="1"/>
    <col min="15" max="256" width="9.33203125" style="20"/>
    <col min="257" max="257" width="25.5" style="20" customWidth="1"/>
    <col min="258" max="258" width="7.33203125" style="20" customWidth="1"/>
    <col min="259" max="259" width="4.5" style="20" customWidth="1"/>
    <col min="260" max="260" width="5.33203125" style="20" customWidth="1"/>
    <col min="261" max="261" width="22.5" style="20" customWidth="1"/>
    <col min="262" max="262" width="9.6640625" style="20" customWidth="1"/>
    <col min="263" max="263" width="13.1640625" style="20" customWidth="1"/>
    <col min="264" max="264" width="4.5" style="20" customWidth="1"/>
    <col min="265" max="265" width="6.5" style="20" customWidth="1"/>
    <col min="266" max="512" width="9.33203125" style="20"/>
    <col min="513" max="513" width="25.5" style="20" customWidth="1"/>
    <col min="514" max="514" width="7.33203125" style="20" customWidth="1"/>
    <col min="515" max="515" width="4.5" style="20" customWidth="1"/>
    <col min="516" max="516" width="5.33203125" style="20" customWidth="1"/>
    <col min="517" max="517" width="22.5" style="20" customWidth="1"/>
    <col min="518" max="518" width="9.6640625" style="20" customWidth="1"/>
    <col min="519" max="519" width="13.1640625" style="20" customWidth="1"/>
    <col min="520" max="520" width="4.5" style="20" customWidth="1"/>
    <col min="521" max="521" width="6.5" style="20" customWidth="1"/>
    <col min="522" max="768" width="9.33203125" style="20"/>
    <col min="769" max="769" width="25.5" style="20" customWidth="1"/>
    <col min="770" max="770" width="7.33203125" style="20" customWidth="1"/>
    <col min="771" max="771" width="4.5" style="20" customWidth="1"/>
    <col min="772" max="772" width="5.33203125" style="20" customWidth="1"/>
    <col min="773" max="773" width="22.5" style="20" customWidth="1"/>
    <col min="774" max="774" width="9.6640625" style="20" customWidth="1"/>
    <col min="775" max="775" width="13.1640625" style="20" customWidth="1"/>
    <col min="776" max="776" width="4.5" style="20" customWidth="1"/>
    <col min="777" max="777" width="6.5" style="20" customWidth="1"/>
    <col min="778" max="1024" width="9.33203125" style="20"/>
    <col min="1025" max="1025" width="25.5" style="20" customWidth="1"/>
    <col min="1026" max="1026" width="7.33203125" style="20" customWidth="1"/>
    <col min="1027" max="1027" width="4.5" style="20" customWidth="1"/>
    <col min="1028" max="1028" width="5.33203125" style="20" customWidth="1"/>
    <col min="1029" max="1029" width="22.5" style="20" customWidth="1"/>
    <col min="1030" max="1030" width="9.6640625" style="20" customWidth="1"/>
    <col min="1031" max="1031" width="13.1640625" style="20" customWidth="1"/>
    <col min="1032" max="1032" width="4.5" style="20" customWidth="1"/>
    <col min="1033" max="1033" width="6.5" style="20" customWidth="1"/>
    <col min="1034" max="1280" width="9.33203125" style="20"/>
    <col min="1281" max="1281" width="25.5" style="20" customWidth="1"/>
    <col min="1282" max="1282" width="7.33203125" style="20" customWidth="1"/>
    <col min="1283" max="1283" width="4.5" style="20" customWidth="1"/>
    <col min="1284" max="1284" width="5.33203125" style="20" customWidth="1"/>
    <col min="1285" max="1285" width="22.5" style="20" customWidth="1"/>
    <col min="1286" max="1286" width="9.6640625" style="20" customWidth="1"/>
    <col min="1287" max="1287" width="13.1640625" style="20" customWidth="1"/>
    <col min="1288" max="1288" width="4.5" style="20" customWidth="1"/>
    <col min="1289" max="1289" width="6.5" style="20" customWidth="1"/>
    <col min="1290" max="1536" width="9.33203125" style="20"/>
    <col min="1537" max="1537" width="25.5" style="20" customWidth="1"/>
    <col min="1538" max="1538" width="7.33203125" style="20" customWidth="1"/>
    <col min="1539" max="1539" width="4.5" style="20" customWidth="1"/>
    <col min="1540" max="1540" width="5.33203125" style="20" customWidth="1"/>
    <col min="1541" max="1541" width="22.5" style="20" customWidth="1"/>
    <col min="1542" max="1542" width="9.6640625" style="20" customWidth="1"/>
    <col min="1543" max="1543" width="13.1640625" style="20" customWidth="1"/>
    <col min="1544" max="1544" width="4.5" style="20" customWidth="1"/>
    <col min="1545" max="1545" width="6.5" style="20" customWidth="1"/>
    <col min="1546" max="1792" width="9.33203125" style="20"/>
    <col min="1793" max="1793" width="25.5" style="20" customWidth="1"/>
    <col min="1794" max="1794" width="7.33203125" style="20" customWidth="1"/>
    <col min="1795" max="1795" width="4.5" style="20" customWidth="1"/>
    <col min="1796" max="1796" width="5.33203125" style="20" customWidth="1"/>
    <col min="1797" max="1797" width="22.5" style="20" customWidth="1"/>
    <col min="1798" max="1798" width="9.6640625" style="20" customWidth="1"/>
    <col min="1799" max="1799" width="13.1640625" style="20" customWidth="1"/>
    <col min="1800" max="1800" width="4.5" style="20" customWidth="1"/>
    <col min="1801" max="1801" width="6.5" style="20" customWidth="1"/>
    <col min="1802" max="2048" width="9.33203125" style="20"/>
    <col min="2049" max="2049" width="25.5" style="20" customWidth="1"/>
    <col min="2050" max="2050" width="7.33203125" style="20" customWidth="1"/>
    <col min="2051" max="2051" width="4.5" style="20" customWidth="1"/>
    <col min="2052" max="2052" width="5.33203125" style="20" customWidth="1"/>
    <col min="2053" max="2053" width="22.5" style="20" customWidth="1"/>
    <col min="2054" max="2054" width="9.6640625" style="20" customWidth="1"/>
    <col min="2055" max="2055" width="13.1640625" style="20" customWidth="1"/>
    <col min="2056" max="2056" width="4.5" style="20" customWidth="1"/>
    <col min="2057" max="2057" width="6.5" style="20" customWidth="1"/>
    <col min="2058" max="2304" width="9.33203125" style="20"/>
    <col min="2305" max="2305" width="25.5" style="20" customWidth="1"/>
    <col min="2306" max="2306" width="7.33203125" style="20" customWidth="1"/>
    <col min="2307" max="2307" width="4.5" style="20" customWidth="1"/>
    <col min="2308" max="2308" width="5.33203125" style="20" customWidth="1"/>
    <col min="2309" max="2309" width="22.5" style="20" customWidth="1"/>
    <col min="2310" max="2310" width="9.6640625" style="20" customWidth="1"/>
    <col min="2311" max="2311" width="13.1640625" style="20" customWidth="1"/>
    <col min="2312" max="2312" width="4.5" style="20" customWidth="1"/>
    <col min="2313" max="2313" width="6.5" style="20" customWidth="1"/>
    <col min="2314" max="2560" width="9.33203125" style="20"/>
    <col min="2561" max="2561" width="25.5" style="20" customWidth="1"/>
    <col min="2562" max="2562" width="7.33203125" style="20" customWidth="1"/>
    <col min="2563" max="2563" width="4.5" style="20" customWidth="1"/>
    <col min="2564" max="2564" width="5.33203125" style="20" customWidth="1"/>
    <col min="2565" max="2565" width="22.5" style="20" customWidth="1"/>
    <col min="2566" max="2566" width="9.6640625" style="20" customWidth="1"/>
    <col min="2567" max="2567" width="13.1640625" style="20" customWidth="1"/>
    <col min="2568" max="2568" width="4.5" style="20" customWidth="1"/>
    <col min="2569" max="2569" width="6.5" style="20" customWidth="1"/>
    <col min="2570" max="2816" width="9.33203125" style="20"/>
    <col min="2817" max="2817" width="25.5" style="20" customWidth="1"/>
    <col min="2818" max="2818" width="7.33203125" style="20" customWidth="1"/>
    <col min="2819" max="2819" width="4.5" style="20" customWidth="1"/>
    <col min="2820" max="2820" width="5.33203125" style="20" customWidth="1"/>
    <col min="2821" max="2821" width="22.5" style="20" customWidth="1"/>
    <col min="2822" max="2822" width="9.6640625" style="20" customWidth="1"/>
    <col min="2823" max="2823" width="13.1640625" style="20" customWidth="1"/>
    <col min="2824" max="2824" width="4.5" style="20" customWidth="1"/>
    <col min="2825" max="2825" width="6.5" style="20" customWidth="1"/>
    <col min="2826" max="3072" width="9.33203125" style="20"/>
    <col min="3073" max="3073" width="25.5" style="20" customWidth="1"/>
    <col min="3074" max="3074" width="7.33203125" style="20" customWidth="1"/>
    <col min="3075" max="3075" width="4.5" style="20" customWidth="1"/>
    <col min="3076" max="3076" width="5.33203125" style="20" customWidth="1"/>
    <col min="3077" max="3077" width="22.5" style="20" customWidth="1"/>
    <col min="3078" max="3078" width="9.6640625" style="20" customWidth="1"/>
    <col min="3079" max="3079" width="13.1640625" style="20" customWidth="1"/>
    <col min="3080" max="3080" width="4.5" style="20" customWidth="1"/>
    <col min="3081" max="3081" width="6.5" style="20" customWidth="1"/>
    <col min="3082" max="3328" width="9.33203125" style="20"/>
    <col min="3329" max="3329" width="25.5" style="20" customWidth="1"/>
    <col min="3330" max="3330" width="7.33203125" style="20" customWidth="1"/>
    <col min="3331" max="3331" width="4.5" style="20" customWidth="1"/>
    <col min="3332" max="3332" width="5.33203125" style="20" customWidth="1"/>
    <col min="3333" max="3333" width="22.5" style="20" customWidth="1"/>
    <col min="3334" max="3334" width="9.6640625" style="20" customWidth="1"/>
    <col min="3335" max="3335" width="13.1640625" style="20" customWidth="1"/>
    <col min="3336" max="3336" width="4.5" style="20" customWidth="1"/>
    <col min="3337" max="3337" width="6.5" style="20" customWidth="1"/>
    <col min="3338" max="3584" width="9.33203125" style="20"/>
    <col min="3585" max="3585" width="25.5" style="20" customWidth="1"/>
    <col min="3586" max="3586" width="7.33203125" style="20" customWidth="1"/>
    <col min="3587" max="3587" width="4.5" style="20" customWidth="1"/>
    <col min="3588" max="3588" width="5.33203125" style="20" customWidth="1"/>
    <col min="3589" max="3589" width="22.5" style="20" customWidth="1"/>
    <col min="3590" max="3590" width="9.6640625" style="20" customWidth="1"/>
    <col min="3591" max="3591" width="13.1640625" style="20" customWidth="1"/>
    <col min="3592" max="3592" width="4.5" style="20" customWidth="1"/>
    <col min="3593" max="3593" width="6.5" style="20" customWidth="1"/>
    <col min="3594" max="3840" width="9.33203125" style="20"/>
    <col min="3841" max="3841" width="25.5" style="20" customWidth="1"/>
    <col min="3842" max="3842" width="7.33203125" style="20" customWidth="1"/>
    <col min="3843" max="3843" width="4.5" style="20" customWidth="1"/>
    <col min="3844" max="3844" width="5.33203125" style="20" customWidth="1"/>
    <col min="3845" max="3845" width="22.5" style="20" customWidth="1"/>
    <col min="3846" max="3846" width="9.6640625" style="20" customWidth="1"/>
    <col min="3847" max="3847" width="13.1640625" style="20" customWidth="1"/>
    <col min="3848" max="3848" width="4.5" style="20" customWidth="1"/>
    <col min="3849" max="3849" width="6.5" style="20" customWidth="1"/>
    <col min="3850" max="4096" width="9.33203125" style="20"/>
    <col min="4097" max="4097" width="25.5" style="20" customWidth="1"/>
    <col min="4098" max="4098" width="7.33203125" style="20" customWidth="1"/>
    <col min="4099" max="4099" width="4.5" style="20" customWidth="1"/>
    <col min="4100" max="4100" width="5.33203125" style="20" customWidth="1"/>
    <col min="4101" max="4101" width="22.5" style="20" customWidth="1"/>
    <col min="4102" max="4102" width="9.6640625" style="20" customWidth="1"/>
    <col min="4103" max="4103" width="13.1640625" style="20" customWidth="1"/>
    <col min="4104" max="4104" width="4.5" style="20" customWidth="1"/>
    <col min="4105" max="4105" width="6.5" style="20" customWidth="1"/>
    <col min="4106" max="4352" width="9.33203125" style="20"/>
    <col min="4353" max="4353" width="25.5" style="20" customWidth="1"/>
    <col min="4354" max="4354" width="7.33203125" style="20" customWidth="1"/>
    <col min="4355" max="4355" width="4.5" style="20" customWidth="1"/>
    <col min="4356" max="4356" width="5.33203125" style="20" customWidth="1"/>
    <col min="4357" max="4357" width="22.5" style="20" customWidth="1"/>
    <col min="4358" max="4358" width="9.6640625" style="20" customWidth="1"/>
    <col min="4359" max="4359" width="13.1640625" style="20" customWidth="1"/>
    <col min="4360" max="4360" width="4.5" style="20" customWidth="1"/>
    <col min="4361" max="4361" width="6.5" style="20" customWidth="1"/>
    <col min="4362" max="4608" width="9.33203125" style="20"/>
    <col min="4609" max="4609" width="25.5" style="20" customWidth="1"/>
    <col min="4610" max="4610" width="7.33203125" style="20" customWidth="1"/>
    <col min="4611" max="4611" width="4.5" style="20" customWidth="1"/>
    <col min="4612" max="4612" width="5.33203125" style="20" customWidth="1"/>
    <col min="4613" max="4613" width="22.5" style="20" customWidth="1"/>
    <col min="4614" max="4614" width="9.6640625" style="20" customWidth="1"/>
    <col min="4615" max="4615" width="13.1640625" style="20" customWidth="1"/>
    <col min="4616" max="4616" width="4.5" style="20" customWidth="1"/>
    <col min="4617" max="4617" width="6.5" style="20" customWidth="1"/>
    <col min="4618" max="4864" width="9.33203125" style="20"/>
    <col min="4865" max="4865" width="25.5" style="20" customWidth="1"/>
    <col min="4866" max="4866" width="7.33203125" style="20" customWidth="1"/>
    <col min="4867" max="4867" width="4.5" style="20" customWidth="1"/>
    <col min="4868" max="4868" width="5.33203125" style="20" customWidth="1"/>
    <col min="4869" max="4869" width="22.5" style="20" customWidth="1"/>
    <col min="4870" max="4870" width="9.6640625" style="20" customWidth="1"/>
    <col min="4871" max="4871" width="13.1640625" style="20" customWidth="1"/>
    <col min="4872" max="4872" width="4.5" style="20" customWidth="1"/>
    <col min="4873" max="4873" width="6.5" style="20" customWidth="1"/>
    <col min="4874" max="5120" width="9.33203125" style="20"/>
    <col min="5121" max="5121" width="25.5" style="20" customWidth="1"/>
    <col min="5122" max="5122" width="7.33203125" style="20" customWidth="1"/>
    <col min="5123" max="5123" width="4.5" style="20" customWidth="1"/>
    <col min="5124" max="5124" width="5.33203125" style="20" customWidth="1"/>
    <col min="5125" max="5125" width="22.5" style="20" customWidth="1"/>
    <col min="5126" max="5126" width="9.6640625" style="20" customWidth="1"/>
    <col min="5127" max="5127" width="13.1640625" style="20" customWidth="1"/>
    <col min="5128" max="5128" width="4.5" style="20" customWidth="1"/>
    <col min="5129" max="5129" width="6.5" style="20" customWidth="1"/>
    <col min="5130" max="5376" width="9.33203125" style="20"/>
    <col min="5377" max="5377" width="25.5" style="20" customWidth="1"/>
    <col min="5378" max="5378" width="7.33203125" style="20" customWidth="1"/>
    <col min="5379" max="5379" width="4.5" style="20" customWidth="1"/>
    <col min="5380" max="5380" width="5.33203125" style="20" customWidth="1"/>
    <col min="5381" max="5381" width="22.5" style="20" customWidth="1"/>
    <col min="5382" max="5382" width="9.6640625" style="20" customWidth="1"/>
    <col min="5383" max="5383" width="13.1640625" style="20" customWidth="1"/>
    <col min="5384" max="5384" width="4.5" style="20" customWidth="1"/>
    <col min="5385" max="5385" width="6.5" style="20" customWidth="1"/>
    <col min="5386" max="5632" width="9.33203125" style="20"/>
    <col min="5633" max="5633" width="25.5" style="20" customWidth="1"/>
    <col min="5634" max="5634" width="7.33203125" style="20" customWidth="1"/>
    <col min="5635" max="5635" width="4.5" style="20" customWidth="1"/>
    <col min="5636" max="5636" width="5.33203125" style="20" customWidth="1"/>
    <col min="5637" max="5637" width="22.5" style="20" customWidth="1"/>
    <col min="5638" max="5638" width="9.6640625" style="20" customWidth="1"/>
    <col min="5639" max="5639" width="13.1640625" style="20" customWidth="1"/>
    <col min="5640" max="5640" width="4.5" style="20" customWidth="1"/>
    <col min="5641" max="5641" width="6.5" style="20" customWidth="1"/>
    <col min="5642" max="5888" width="9.33203125" style="20"/>
    <col min="5889" max="5889" width="25.5" style="20" customWidth="1"/>
    <col min="5890" max="5890" width="7.33203125" style="20" customWidth="1"/>
    <col min="5891" max="5891" width="4.5" style="20" customWidth="1"/>
    <col min="5892" max="5892" width="5.33203125" style="20" customWidth="1"/>
    <col min="5893" max="5893" width="22.5" style="20" customWidth="1"/>
    <col min="5894" max="5894" width="9.6640625" style="20" customWidth="1"/>
    <col min="5895" max="5895" width="13.1640625" style="20" customWidth="1"/>
    <col min="5896" max="5896" width="4.5" style="20" customWidth="1"/>
    <col min="5897" max="5897" width="6.5" style="20" customWidth="1"/>
    <col min="5898" max="6144" width="9.33203125" style="20"/>
    <col min="6145" max="6145" width="25.5" style="20" customWidth="1"/>
    <col min="6146" max="6146" width="7.33203125" style="20" customWidth="1"/>
    <col min="6147" max="6147" width="4.5" style="20" customWidth="1"/>
    <col min="6148" max="6148" width="5.33203125" style="20" customWidth="1"/>
    <col min="6149" max="6149" width="22.5" style="20" customWidth="1"/>
    <col min="6150" max="6150" width="9.6640625" style="20" customWidth="1"/>
    <col min="6151" max="6151" width="13.1640625" style="20" customWidth="1"/>
    <col min="6152" max="6152" width="4.5" style="20" customWidth="1"/>
    <col min="6153" max="6153" width="6.5" style="20" customWidth="1"/>
    <col min="6154" max="6400" width="9.33203125" style="20"/>
    <col min="6401" max="6401" width="25.5" style="20" customWidth="1"/>
    <col min="6402" max="6402" width="7.33203125" style="20" customWidth="1"/>
    <col min="6403" max="6403" width="4.5" style="20" customWidth="1"/>
    <col min="6404" max="6404" width="5.33203125" style="20" customWidth="1"/>
    <col min="6405" max="6405" width="22.5" style="20" customWidth="1"/>
    <col min="6406" max="6406" width="9.6640625" style="20" customWidth="1"/>
    <col min="6407" max="6407" width="13.1640625" style="20" customWidth="1"/>
    <col min="6408" max="6408" width="4.5" style="20" customWidth="1"/>
    <col min="6409" max="6409" width="6.5" style="20" customWidth="1"/>
    <col min="6410" max="6656" width="9.33203125" style="20"/>
    <col min="6657" max="6657" width="25.5" style="20" customWidth="1"/>
    <col min="6658" max="6658" width="7.33203125" style="20" customWidth="1"/>
    <col min="6659" max="6659" width="4.5" style="20" customWidth="1"/>
    <col min="6660" max="6660" width="5.33203125" style="20" customWidth="1"/>
    <col min="6661" max="6661" width="22.5" style="20" customWidth="1"/>
    <col min="6662" max="6662" width="9.6640625" style="20" customWidth="1"/>
    <col min="6663" max="6663" width="13.1640625" style="20" customWidth="1"/>
    <col min="6664" max="6664" width="4.5" style="20" customWidth="1"/>
    <col min="6665" max="6665" width="6.5" style="20" customWidth="1"/>
    <col min="6666" max="6912" width="9.33203125" style="20"/>
    <col min="6913" max="6913" width="25.5" style="20" customWidth="1"/>
    <col min="6914" max="6914" width="7.33203125" style="20" customWidth="1"/>
    <col min="6915" max="6915" width="4.5" style="20" customWidth="1"/>
    <col min="6916" max="6916" width="5.33203125" style="20" customWidth="1"/>
    <col min="6917" max="6917" width="22.5" style="20" customWidth="1"/>
    <col min="6918" max="6918" width="9.6640625" style="20" customWidth="1"/>
    <col min="6919" max="6919" width="13.1640625" style="20" customWidth="1"/>
    <col min="6920" max="6920" width="4.5" style="20" customWidth="1"/>
    <col min="6921" max="6921" width="6.5" style="20" customWidth="1"/>
    <col min="6922" max="7168" width="9.33203125" style="20"/>
    <col min="7169" max="7169" width="25.5" style="20" customWidth="1"/>
    <col min="7170" max="7170" width="7.33203125" style="20" customWidth="1"/>
    <col min="7171" max="7171" width="4.5" style="20" customWidth="1"/>
    <col min="7172" max="7172" width="5.33203125" style="20" customWidth="1"/>
    <col min="7173" max="7173" width="22.5" style="20" customWidth="1"/>
    <col min="7174" max="7174" width="9.6640625" style="20" customWidth="1"/>
    <col min="7175" max="7175" width="13.1640625" style="20" customWidth="1"/>
    <col min="7176" max="7176" width="4.5" style="20" customWidth="1"/>
    <col min="7177" max="7177" width="6.5" style="20" customWidth="1"/>
    <col min="7178" max="7424" width="9.33203125" style="20"/>
    <col min="7425" max="7425" width="25.5" style="20" customWidth="1"/>
    <col min="7426" max="7426" width="7.33203125" style="20" customWidth="1"/>
    <col min="7427" max="7427" width="4.5" style="20" customWidth="1"/>
    <col min="7428" max="7428" width="5.33203125" style="20" customWidth="1"/>
    <col min="7429" max="7429" width="22.5" style="20" customWidth="1"/>
    <col min="7430" max="7430" width="9.6640625" style="20" customWidth="1"/>
    <col min="7431" max="7431" width="13.1640625" style="20" customWidth="1"/>
    <col min="7432" max="7432" width="4.5" style="20" customWidth="1"/>
    <col min="7433" max="7433" width="6.5" style="20" customWidth="1"/>
    <col min="7434" max="7680" width="9.33203125" style="20"/>
    <col min="7681" max="7681" width="25.5" style="20" customWidth="1"/>
    <col min="7682" max="7682" width="7.33203125" style="20" customWidth="1"/>
    <col min="7683" max="7683" width="4.5" style="20" customWidth="1"/>
    <col min="7684" max="7684" width="5.33203125" style="20" customWidth="1"/>
    <col min="7685" max="7685" width="22.5" style="20" customWidth="1"/>
    <col min="7686" max="7686" width="9.6640625" style="20" customWidth="1"/>
    <col min="7687" max="7687" width="13.1640625" style="20" customWidth="1"/>
    <col min="7688" max="7688" width="4.5" style="20" customWidth="1"/>
    <col min="7689" max="7689" width="6.5" style="20" customWidth="1"/>
    <col min="7690" max="7936" width="9.33203125" style="20"/>
    <col min="7937" max="7937" width="25.5" style="20" customWidth="1"/>
    <col min="7938" max="7938" width="7.33203125" style="20" customWidth="1"/>
    <col min="7939" max="7939" width="4.5" style="20" customWidth="1"/>
    <col min="7940" max="7940" width="5.33203125" style="20" customWidth="1"/>
    <col min="7941" max="7941" width="22.5" style="20" customWidth="1"/>
    <col min="7942" max="7942" width="9.6640625" style="20" customWidth="1"/>
    <col min="7943" max="7943" width="13.1640625" style="20" customWidth="1"/>
    <col min="7944" max="7944" width="4.5" style="20" customWidth="1"/>
    <col min="7945" max="7945" width="6.5" style="20" customWidth="1"/>
    <col min="7946" max="8192" width="9.33203125" style="20"/>
    <col min="8193" max="8193" width="25.5" style="20" customWidth="1"/>
    <col min="8194" max="8194" width="7.33203125" style="20" customWidth="1"/>
    <col min="8195" max="8195" width="4.5" style="20" customWidth="1"/>
    <col min="8196" max="8196" width="5.33203125" style="20" customWidth="1"/>
    <col min="8197" max="8197" width="22.5" style="20" customWidth="1"/>
    <col min="8198" max="8198" width="9.6640625" style="20" customWidth="1"/>
    <col min="8199" max="8199" width="13.1640625" style="20" customWidth="1"/>
    <col min="8200" max="8200" width="4.5" style="20" customWidth="1"/>
    <col min="8201" max="8201" width="6.5" style="20" customWidth="1"/>
    <col min="8202" max="8448" width="9.33203125" style="20"/>
    <col min="8449" max="8449" width="25.5" style="20" customWidth="1"/>
    <col min="8450" max="8450" width="7.33203125" style="20" customWidth="1"/>
    <col min="8451" max="8451" width="4.5" style="20" customWidth="1"/>
    <col min="8452" max="8452" width="5.33203125" style="20" customWidth="1"/>
    <col min="8453" max="8453" width="22.5" style="20" customWidth="1"/>
    <col min="8454" max="8454" width="9.6640625" style="20" customWidth="1"/>
    <col min="8455" max="8455" width="13.1640625" style="20" customWidth="1"/>
    <col min="8456" max="8456" width="4.5" style="20" customWidth="1"/>
    <col min="8457" max="8457" width="6.5" style="20" customWidth="1"/>
    <col min="8458" max="8704" width="9.33203125" style="20"/>
    <col min="8705" max="8705" width="25.5" style="20" customWidth="1"/>
    <col min="8706" max="8706" width="7.33203125" style="20" customWidth="1"/>
    <col min="8707" max="8707" width="4.5" style="20" customWidth="1"/>
    <col min="8708" max="8708" width="5.33203125" style="20" customWidth="1"/>
    <col min="8709" max="8709" width="22.5" style="20" customWidth="1"/>
    <col min="8710" max="8710" width="9.6640625" style="20" customWidth="1"/>
    <col min="8711" max="8711" width="13.1640625" style="20" customWidth="1"/>
    <col min="8712" max="8712" width="4.5" style="20" customWidth="1"/>
    <col min="8713" max="8713" width="6.5" style="20" customWidth="1"/>
    <col min="8714" max="8960" width="9.33203125" style="20"/>
    <col min="8961" max="8961" width="25.5" style="20" customWidth="1"/>
    <col min="8962" max="8962" width="7.33203125" style="20" customWidth="1"/>
    <col min="8963" max="8963" width="4.5" style="20" customWidth="1"/>
    <col min="8964" max="8964" width="5.33203125" style="20" customWidth="1"/>
    <col min="8965" max="8965" width="22.5" style="20" customWidth="1"/>
    <col min="8966" max="8966" width="9.6640625" style="20" customWidth="1"/>
    <col min="8967" max="8967" width="13.1640625" style="20" customWidth="1"/>
    <col min="8968" max="8968" width="4.5" style="20" customWidth="1"/>
    <col min="8969" max="8969" width="6.5" style="20" customWidth="1"/>
    <col min="8970" max="9216" width="9.33203125" style="20"/>
    <col min="9217" max="9217" width="25.5" style="20" customWidth="1"/>
    <col min="9218" max="9218" width="7.33203125" style="20" customWidth="1"/>
    <col min="9219" max="9219" width="4.5" style="20" customWidth="1"/>
    <col min="9220" max="9220" width="5.33203125" style="20" customWidth="1"/>
    <col min="9221" max="9221" width="22.5" style="20" customWidth="1"/>
    <col min="9222" max="9222" width="9.6640625" style="20" customWidth="1"/>
    <col min="9223" max="9223" width="13.1640625" style="20" customWidth="1"/>
    <col min="9224" max="9224" width="4.5" style="20" customWidth="1"/>
    <col min="9225" max="9225" width="6.5" style="20" customWidth="1"/>
    <col min="9226" max="9472" width="9.33203125" style="20"/>
    <col min="9473" max="9473" width="25.5" style="20" customWidth="1"/>
    <col min="9474" max="9474" width="7.33203125" style="20" customWidth="1"/>
    <col min="9475" max="9475" width="4.5" style="20" customWidth="1"/>
    <col min="9476" max="9476" width="5.33203125" style="20" customWidth="1"/>
    <col min="9477" max="9477" width="22.5" style="20" customWidth="1"/>
    <col min="9478" max="9478" width="9.6640625" style="20" customWidth="1"/>
    <col min="9479" max="9479" width="13.1640625" style="20" customWidth="1"/>
    <col min="9480" max="9480" width="4.5" style="20" customWidth="1"/>
    <col min="9481" max="9481" width="6.5" style="20" customWidth="1"/>
    <col min="9482" max="9728" width="9.33203125" style="20"/>
    <col min="9729" max="9729" width="25.5" style="20" customWidth="1"/>
    <col min="9730" max="9730" width="7.33203125" style="20" customWidth="1"/>
    <col min="9731" max="9731" width="4.5" style="20" customWidth="1"/>
    <col min="9732" max="9732" width="5.33203125" style="20" customWidth="1"/>
    <col min="9733" max="9733" width="22.5" style="20" customWidth="1"/>
    <col min="9734" max="9734" width="9.6640625" style="20" customWidth="1"/>
    <col min="9735" max="9735" width="13.1640625" style="20" customWidth="1"/>
    <col min="9736" max="9736" width="4.5" style="20" customWidth="1"/>
    <col min="9737" max="9737" width="6.5" style="20" customWidth="1"/>
    <col min="9738" max="9984" width="9.33203125" style="20"/>
    <col min="9985" max="9985" width="25.5" style="20" customWidth="1"/>
    <col min="9986" max="9986" width="7.33203125" style="20" customWidth="1"/>
    <col min="9987" max="9987" width="4.5" style="20" customWidth="1"/>
    <col min="9988" max="9988" width="5.33203125" style="20" customWidth="1"/>
    <col min="9989" max="9989" width="22.5" style="20" customWidth="1"/>
    <col min="9990" max="9990" width="9.6640625" style="20" customWidth="1"/>
    <col min="9991" max="9991" width="13.1640625" style="20" customWidth="1"/>
    <col min="9992" max="9992" width="4.5" style="20" customWidth="1"/>
    <col min="9993" max="9993" width="6.5" style="20" customWidth="1"/>
    <col min="9994" max="10240" width="9.33203125" style="20"/>
    <col min="10241" max="10241" width="25.5" style="20" customWidth="1"/>
    <col min="10242" max="10242" width="7.33203125" style="20" customWidth="1"/>
    <col min="10243" max="10243" width="4.5" style="20" customWidth="1"/>
    <col min="10244" max="10244" width="5.33203125" style="20" customWidth="1"/>
    <col min="10245" max="10245" width="22.5" style="20" customWidth="1"/>
    <col min="10246" max="10246" width="9.6640625" style="20" customWidth="1"/>
    <col min="10247" max="10247" width="13.1640625" style="20" customWidth="1"/>
    <col min="10248" max="10248" width="4.5" style="20" customWidth="1"/>
    <col min="10249" max="10249" width="6.5" style="20" customWidth="1"/>
    <col min="10250" max="10496" width="9.33203125" style="20"/>
    <col min="10497" max="10497" width="25.5" style="20" customWidth="1"/>
    <col min="10498" max="10498" width="7.33203125" style="20" customWidth="1"/>
    <col min="10499" max="10499" width="4.5" style="20" customWidth="1"/>
    <col min="10500" max="10500" width="5.33203125" style="20" customWidth="1"/>
    <col min="10501" max="10501" width="22.5" style="20" customWidth="1"/>
    <col min="10502" max="10502" width="9.6640625" style="20" customWidth="1"/>
    <col min="10503" max="10503" width="13.1640625" style="20" customWidth="1"/>
    <col min="10504" max="10504" width="4.5" style="20" customWidth="1"/>
    <col min="10505" max="10505" width="6.5" style="20" customWidth="1"/>
    <col min="10506" max="10752" width="9.33203125" style="20"/>
    <col min="10753" max="10753" width="25.5" style="20" customWidth="1"/>
    <col min="10754" max="10754" width="7.33203125" style="20" customWidth="1"/>
    <col min="10755" max="10755" width="4.5" style="20" customWidth="1"/>
    <col min="10756" max="10756" width="5.33203125" style="20" customWidth="1"/>
    <col min="10757" max="10757" width="22.5" style="20" customWidth="1"/>
    <col min="10758" max="10758" width="9.6640625" style="20" customWidth="1"/>
    <col min="10759" max="10759" width="13.1640625" style="20" customWidth="1"/>
    <col min="10760" max="10760" width="4.5" style="20" customWidth="1"/>
    <col min="10761" max="10761" width="6.5" style="20" customWidth="1"/>
    <col min="10762" max="11008" width="9.33203125" style="20"/>
    <col min="11009" max="11009" width="25.5" style="20" customWidth="1"/>
    <col min="11010" max="11010" width="7.33203125" style="20" customWidth="1"/>
    <col min="11011" max="11011" width="4.5" style="20" customWidth="1"/>
    <col min="11012" max="11012" width="5.33203125" style="20" customWidth="1"/>
    <col min="11013" max="11013" width="22.5" style="20" customWidth="1"/>
    <col min="11014" max="11014" width="9.6640625" style="20" customWidth="1"/>
    <col min="11015" max="11015" width="13.1640625" style="20" customWidth="1"/>
    <col min="11016" max="11016" width="4.5" style="20" customWidth="1"/>
    <col min="11017" max="11017" width="6.5" style="20" customWidth="1"/>
    <col min="11018" max="11264" width="9.33203125" style="20"/>
    <col min="11265" max="11265" width="25.5" style="20" customWidth="1"/>
    <col min="11266" max="11266" width="7.33203125" style="20" customWidth="1"/>
    <col min="11267" max="11267" width="4.5" style="20" customWidth="1"/>
    <col min="11268" max="11268" width="5.33203125" style="20" customWidth="1"/>
    <col min="11269" max="11269" width="22.5" style="20" customWidth="1"/>
    <col min="11270" max="11270" width="9.6640625" style="20" customWidth="1"/>
    <col min="11271" max="11271" width="13.1640625" style="20" customWidth="1"/>
    <col min="11272" max="11272" width="4.5" style="20" customWidth="1"/>
    <col min="11273" max="11273" width="6.5" style="20" customWidth="1"/>
    <col min="11274" max="11520" width="9.33203125" style="20"/>
    <col min="11521" max="11521" width="25.5" style="20" customWidth="1"/>
    <col min="11522" max="11522" width="7.33203125" style="20" customWidth="1"/>
    <col min="11523" max="11523" width="4.5" style="20" customWidth="1"/>
    <col min="11524" max="11524" width="5.33203125" style="20" customWidth="1"/>
    <col min="11525" max="11525" width="22.5" style="20" customWidth="1"/>
    <col min="11526" max="11526" width="9.6640625" style="20" customWidth="1"/>
    <col min="11527" max="11527" width="13.1640625" style="20" customWidth="1"/>
    <col min="11528" max="11528" width="4.5" style="20" customWidth="1"/>
    <col min="11529" max="11529" width="6.5" style="20" customWidth="1"/>
    <col min="11530" max="11776" width="9.33203125" style="20"/>
    <col min="11777" max="11777" width="25.5" style="20" customWidth="1"/>
    <col min="11778" max="11778" width="7.33203125" style="20" customWidth="1"/>
    <col min="11779" max="11779" width="4.5" style="20" customWidth="1"/>
    <col min="11780" max="11780" width="5.33203125" style="20" customWidth="1"/>
    <col min="11781" max="11781" width="22.5" style="20" customWidth="1"/>
    <col min="11782" max="11782" width="9.6640625" style="20" customWidth="1"/>
    <col min="11783" max="11783" width="13.1640625" style="20" customWidth="1"/>
    <col min="11784" max="11784" width="4.5" style="20" customWidth="1"/>
    <col min="11785" max="11785" width="6.5" style="20" customWidth="1"/>
    <col min="11786" max="12032" width="9.33203125" style="20"/>
    <col min="12033" max="12033" width="25.5" style="20" customWidth="1"/>
    <col min="12034" max="12034" width="7.33203125" style="20" customWidth="1"/>
    <col min="12035" max="12035" width="4.5" style="20" customWidth="1"/>
    <col min="12036" max="12036" width="5.33203125" style="20" customWidth="1"/>
    <col min="12037" max="12037" width="22.5" style="20" customWidth="1"/>
    <col min="12038" max="12038" width="9.6640625" style="20" customWidth="1"/>
    <col min="12039" max="12039" width="13.1640625" style="20" customWidth="1"/>
    <col min="12040" max="12040" width="4.5" style="20" customWidth="1"/>
    <col min="12041" max="12041" width="6.5" style="20" customWidth="1"/>
    <col min="12042" max="12288" width="9.33203125" style="20"/>
    <col min="12289" max="12289" width="25.5" style="20" customWidth="1"/>
    <col min="12290" max="12290" width="7.33203125" style="20" customWidth="1"/>
    <col min="12291" max="12291" width="4.5" style="20" customWidth="1"/>
    <col min="12292" max="12292" width="5.33203125" style="20" customWidth="1"/>
    <col min="12293" max="12293" width="22.5" style="20" customWidth="1"/>
    <col min="12294" max="12294" width="9.6640625" style="20" customWidth="1"/>
    <col min="12295" max="12295" width="13.1640625" style="20" customWidth="1"/>
    <col min="12296" max="12296" width="4.5" style="20" customWidth="1"/>
    <col min="12297" max="12297" width="6.5" style="20" customWidth="1"/>
    <col min="12298" max="12544" width="9.33203125" style="20"/>
    <col min="12545" max="12545" width="25.5" style="20" customWidth="1"/>
    <col min="12546" max="12546" width="7.33203125" style="20" customWidth="1"/>
    <col min="12547" max="12547" width="4.5" style="20" customWidth="1"/>
    <col min="12548" max="12548" width="5.33203125" style="20" customWidth="1"/>
    <col min="12549" max="12549" width="22.5" style="20" customWidth="1"/>
    <col min="12550" max="12550" width="9.6640625" style="20" customWidth="1"/>
    <col min="12551" max="12551" width="13.1640625" style="20" customWidth="1"/>
    <col min="12552" max="12552" width="4.5" style="20" customWidth="1"/>
    <col min="12553" max="12553" width="6.5" style="20" customWidth="1"/>
    <col min="12554" max="12800" width="9.33203125" style="20"/>
    <col min="12801" max="12801" width="25.5" style="20" customWidth="1"/>
    <col min="12802" max="12802" width="7.33203125" style="20" customWidth="1"/>
    <col min="12803" max="12803" width="4.5" style="20" customWidth="1"/>
    <col min="12804" max="12804" width="5.33203125" style="20" customWidth="1"/>
    <col min="12805" max="12805" width="22.5" style="20" customWidth="1"/>
    <col min="12806" max="12806" width="9.6640625" style="20" customWidth="1"/>
    <col min="12807" max="12807" width="13.1640625" style="20" customWidth="1"/>
    <col min="12808" max="12808" width="4.5" style="20" customWidth="1"/>
    <col min="12809" max="12809" width="6.5" style="20" customWidth="1"/>
    <col min="12810" max="13056" width="9.33203125" style="20"/>
    <col min="13057" max="13057" width="25.5" style="20" customWidth="1"/>
    <col min="13058" max="13058" width="7.33203125" style="20" customWidth="1"/>
    <col min="13059" max="13059" width="4.5" style="20" customWidth="1"/>
    <col min="13060" max="13060" width="5.33203125" style="20" customWidth="1"/>
    <col min="13061" max="13061" width="22.5" style="20" customWidth="1"/>
    <col min="13062" max="13062" width="9.6640625" style="20" customWidth="1"/>
    <col min="13063" max="13063" width="13.1640625" style="20" customWidth="1"/>
    <col min="13064" max="13064" width="4.5" style="20" customWidth="1"/>
    <col min="13065" max="13065" width="6.5" style="20" customWidth="1"/>
    <col min="13066" max="13312" width="9.33203125" style="20"/>
    <col min="13313" max="13313" width="25.5" style="20" customWidth="1"/>
    <col min="13314" max="13314" width="7.33203125" style="20" customWidth="1"/>
    <col min="13315" max="13315" width="4.5" style="20" customWidth="1"/>
    <col min="13316" max="13316" width="5.33203125" style="20" customWidth="1"/>
    <col min="13317" max="13317" width="22.5" style="20" customWidth="1"/>
    <col min="13318" max="13318" width="9.6640625" style="20" customWidth="1"/>
    <col min="13319" max="13319" width="13.1640625" style="20" customWidth="1"/>
    <col min="13320" max="13320" width="4.5" style="20" customWidth="1"/>
    <col min="13321" max="13321" width="6.5" style="20" customWidth="1"/>
    <col min="13322" max="13568" width="9.33203125" style="20"/>
    <col min="13569" max="13569" width="25.5" style="20" customWidth="1"/>
    <col min="13570" max="13570" width="7.33203125" style="20" customWidth="1"/>
    <col min="13571" max="13571" width="4.5" style="20" customWidth="1"/>
    <col min="13572" max="13572" width="5.33203125" style="20" customWidth="1"/>
    <col min="13573" max="13573" width="22.5" style="20" customWidth="1"/>
    <col min="13574" max="13574" width="9.6640625" style="20" customWidth="1"/>
    <col min="13575" max="13575" width="13.1640625" style="20" customWidth="1"/>
    <col min="13576" max="13576" width="4.5" style="20" customWidth="1"/>
    <col min="13577" max="13577" width="6.5" style="20" customWidth="1"/>
    <col min="13578" max="13824" width="9.33203125" style="20"/>
    <col min="13825" max="13825" width="25.5" style="20" customWidth="1"/>
    <col min="13826" max="13826" width="7.33203125" style="20" customWidth="1"/>
    <col min="13827" max="13827" width="4.5" style="20" customWidth="1"/>
    <col min="13828" max="13828" width="5.33203125" style="20" customWidth="1"/>
    <col min="13829" max="13829" width="22.5" style="20" customWidth="1"/>
    <col min="13830" max="13830" width="9.6640625" style="20" customWidth="1"/>
    <col min="13831" max="13831" width="13.1640625" style="20" customWidth="1"/>
    <col min="13832" max="13832" width="4.5" style="20" customWidth="1"/>
    <col min="13833" max="13833" width="6.5" style="20" customWidth="1"/>
    <col min="13834" max="14080" width="9.33203125" style="20"/>
    <col min="14081" max="14081" width="25.5" style="20" customWidth="1"/>
    <col min="14082" max="14082" width="7.33203125" style="20" customWidth="1"/>
    <col min="14083" max="14083" width="4.5" style="20" customWidth="1"/>
    <col min="14084" max="14084" width="5.33203125" style="20" customWidth="1"/>
    <col min="14085" max="14085" width="22.5" style="20" customWidth="1"/>
    <col min="14086" max="14086" width="9.6640625" style="20" customWidth="1"/>
    <col min="14087" max="14087" width="13.1640625" style="20" customWidth="1"/>
    <col min="14088" max="14088" width="4.5" style="20" customWidth="1"/>
    <col min="14089" max="14089" width="6.5" style="20" customWidth="1"/>
    <col min="14090" max="14336" width="9.33203125" style="20"/>
    <col min="14337" max="14337" width="25.5" style="20" customWidth="1"/>
    <col min="14338" max="14338" width="7.33203125" style="20" customWidth="1"/>
    <col min="14339" max="14339" width="4.5" style="20" customWidth="1"/>
    <col min="14340" max="14340" width="5.33203125" style="20" customWidth="1"/>
    <col min="14341" max="14341" width="22.5" style="20" customWidth="1"/>
    <col min="14342" max="14342" width="9.6640625" style="20" customWidth="1"/>
    <col min="14343" max="14343" width="13.1640625" style="20" customWidth="1"/>
    <col min="14344" max="14344" width="4.5" style="20" customWidth="1"/>
    <col min="14345" max="14345" width="6.5" style="20" customWidth="1"/>
    <col min="14346" max="14592" width="9.33203125" style="20"/>
    <col min="14593" max="14593" width="25.5" style="20" customWidth="1"/>
    <col min="14594" max="14594" width="7.33203125" style="20" customWidth="1"/>
    <col min="14595" max="14595" width="4.5" style="20" customWidth="1"/>
    <col min="14596" max="14596" width="5.33203125" style="20" customWidth="1"/>
    <col min="14597" max="14597" width="22.5" style="20" customWidth="1"/>
    <col min="14598" max="14598" width="9.6640625" style="20" customWidth="1"/>
    <col min="14599" max="14599" width="13.1640625" style="20" customWidth="1"/>
    <col min="14600" max="14600" width="4.5" style="20" customWidth="1"/>
    <col min="14601" max="14601" width="6.5" style="20" customWidth="1"/>
    <col min="14602" max="14848" width="9.33203125" style="20"/>
    <col min="14849" max="14849" width="25.5" style="20" customWidth="1"/>
    <col min="14850" max="14850" width="7.33203125" style="20" customWidth="1"/>
    <col min="14851" max="14851" width="4.5" style="20" customWidth="1"/>
    <col min="14852" max="14852" width="5.33203125" style="20" customWidth="1"/>
    <col min="14853" max="14853" width="22.5" style="20" customWidth="1"/>
    <col min="14854" max="14854" width="9.6640625" style="20" customWidth="1"/>
    <col min="14855" max="14855" width="13.1640625" style="20" customWidth="1"/>
    <col min="14856" max="14856" width="4.5" style="20" customWidth="1"/>
    <col min="14857" max="14857" width="6.5" style="20" customWidth="1"/>
    <col min="14858" max="15104" width="9.33203125" style="20"/>
    <col min="15105" max="15105" width="25.5" style="20" customWidth="1"/>
    <col min="15106" max="15106" width="7.33203125" style="20" customWidth="1"/>
    <col min="15107" max="15107" width="4.5" style="20" customWidth="1"/>
    <col min="15108" max="15108" width="5.33203125" style="20" customWidth="1"/>
    <col min="15109" max="15109" width="22.5" style="20" customWidth="1"/>
    <col min="15110" max="15110" width="9.6640625" style="20" customWidth="1"/>
    <col min="15111" max="15111" width="13.1640625" style="20" customWidth="1"/>
    <col min="15112" max="15112" width="4.5" style="20" customWidth="1"/>
    <col min="15113" max="15113" width="6.5" style="20" customWidth="1"/>
    <col min="15114" max="15360" width="9.33203125" style="20"/>
    <col min="15361" max="15361" width="25.5" style="20" customWidth="1"/>
    <col min="15362" max="15362" width="7.33203125" style="20" customWidth="1"/>
    <col min="15363" max="15363" width="4.5" style="20" customWidth="1"/>
    <col min="15364" max="15364" width="5.33203125" style="20" customWidth="1"/>
    <col min="15365" max="15365" width="22.5" style="20" customWidth="1"/>
    <col min="15366" max="15366" width="9.6640625" style="20" customWidth="1"/>
    <col min="15367" max="15367" width="13.1640625" style="20" customWidth="1"/>
    <col min="15368" max="15368" width="4.5" style="20" customWidth="1"/>
    <col min="15369" max="15369" width="6.5" style="20" customWidth="1"/>
    <col min="15370" max="15616" width="9.33203125" style="20"/>
    <col min="15617" max="15617" width="25.5" style="20" customWidth="1"/>
    <col min="15618" max="15618" width="7.33203125" style="20" customWidth="1"/>
    <col min="15619" max="15619" width="4.5" style="20" customWidth="1"/>
    <col min="15620" max="15620" width="5.33203125" style="20" customWidth="1"/>
    <col min="15621" max="15621" width="22.5" style="20" customWidth="1"/>
    <col min="15622" max="15622" width="9.6640625" style="20" customWidth="1"/>
    <col min="15623" max="15623" width="13.1640625" style="20" customWidth="1"/>
    <col min="15624" max="15624" width="4.5" style="20" customWidth="1"/>
    <col min="15625" max="15625" width="6.5" style="20" customWidth="1"/>
    <col min="15626" max="15872" width="9.33203125" style="20"/>
    <col min="15873" max="15873" width="25.5" style="20" customWidth="1"/>
    <col min="15874" max="15874" width="7.33203125" style="20" customWidth="1"/>
    <col min="15875" max="15875" width="4.5" style="20" customWidth="1"/>
    <col min="15876" max="15876" width="5.33203125" style="20" customWidth="1"/>
    <col min="15877" max="15877" width="22.5" style="20" customWidth="1"/>
    <col min="15878" max="15878" width="9.6640625" style="20" customWidth="1"/>
    <col min="15879" max="15879" width="13.1640625" style="20" customWidth="1"/>
    <col min="15880" max="15880" width="4.5" style="20" customWidth="1"/>
    <col min="15881" max="15881" width="6.5" style="20" customWidth="1"/>
    <col min="15882" max="16128" width="9.33203125" style="20"/>
    <col min="16129" max="16129" width="25.5" style="20" customWidth="1"/>
    <col min="16130" max="16130" width="7.33203125" style="20" customWidth="1"/>
    <col min="16131" max="16131" width="4.5" style="20" customWidth="1"/>
    <col min="16132" max="16132" width="5.33203125" style="20" customWidth="1"/>
    <col min="16133" max="16133" width="22.5" style="20" customWidth="1"/>
    <col min="16134" max="16134" width="9.6640625" style="20" customWidth="1"/>
    <col min="16135" max="16135" width="13.1640625" style="20" customWidth="1"/>
    <col min="16136" max="16136" width="4.5" style="20" customWidth="1"/>
    <col min="16137" max="16137" width="6.5" style="20" customWidth="1"/>
    <col min="16138" max="16384" width="9.33203125" style="20"/>
  </cols>
  <sheetData>
    <row r="1" spans="1:13" x14ac:dyDescent="0.3">
      <c r="A1" s="18"/>
      <c r="B1" s="19"/>
      <c r="C1" s="19"/>
      <c r="D1" s="19"/>
      <c r="E1" s="19"/>
      <c r="F1" s="19"/>
      <c r="G1" s="19"/>
      <c r="H1" s="19"/>
      <c r="J1" s="21" t="s">
        <v>49</v>
      </c>
    </row>
    <row r="2" spans="1:13" x14ac:dyDescent="0.3">
      <c r="A2" s="19"/>
      <c r="B2" s="19"/>
      <c r="C2" s="19"/>
      <c r="D2" s="19"/>
      <c r="E2" s="19"/>
      <c r="F2" s="19"/>
      <c r="G2" s="19"/>
      <c r="H2" s="19"/>
      <c r="J2" s="21" t="str">
        <f>"Annual Report Page "&amp;I48</f>
        <v>Annual Report Page 1</v>
      </c>
    </row>
    <row r="3" spans="1:13" x14ac:dyDescent="0.3">
      <c r="A3" s="19"/>
      <c r="B3" s="19"/>
      <c r="C3" s="19"/>
      <c r="D3" s="19"/>
      <c r="E3" s="19"/>
      <c r="F3" s="19"/>
      <c r="G3" s="19"/>
      <c r="H3" s="19"/>
      <c r="I3" s="22"/>
    </row>
    <row r="4" spans="1:13" x14ac:dyDescent="0.3">
      <c r="A4" s="23"/>
      <c r="B4" s="19"/>
      <c r="C4" s="19"/>
      <c r="D4" s="19"/>
      <c r="E4" s="19"/>
      <c r="F4" s="19"/>
      <c r="G4" s="18"/>
      <c r="H4" s="18"/>
      <c r="I4" s="18"/>
    </row>
    <row r="5" spans="1:13" x14ac:dyDescent="0.3">
      <c r="A5" s="19"/>
      <c r="B5" s="19"/>
      <c r="C5" s="19"/>
      <c r="D5" s="19"/>
      <c r="E5" s="19"/>
      <c r="F5" s="19"/>
      <c r="G5" s="18"/>
      <c r="H5" s="18"/>
      <c r="I5" s="18"/>
    </row>
    <row r="6" spans="1:13" ht="17.25" customHeight="1" x14ac:dyDescent="0.3">
      <c r="F6" s="24"/>
      <c r="G6" s="24"/>
      <c r="H6" s="19"/>
      <c r="I6" s="19"/>
    </row>
    <row r="7" spans="1:13" ht="19.5" thickBot="1" x14ac:dyDescent="0.35">
      <c r="A7" s="19"/>
      <c r="B7" s="19"/>
      <c r="C7" s="19"/>
      <c r="D7" s="19"/>
      <c r="E7" s="19"/>
      <c r="F7" s="19"/>
      <c r="G7" s="19"/>
      <c r="H7" s="19"/>
      <c r="I7" s="19"/>
    </row>
    <row r="8" spans="1:13" ht="19.5" thickBot="1" x14ac:dyDescent="0.35">
      <c r="A8" s="165" t="s">
        <v>27</v>
      </c>
      <c r="B8" s="166"/>
      <c r="C8" s="166"/>
      <c r="D8" s="166"/>
      <c r="E8" s="166"/>
      <c r="F8" s="166"/>
      <c r="G8" s="166"/>
      <c r="H8" s="166"/>
      <c r="I8" s="167"/>
      <c r="K8" s="25" t="s">
        <v>48</v>
      </c>
    </row>
    <row r="9" spans="1:13" x14ac:dyDescent="0.3">
      <c r="A9" s="19"/>
      <c r="B9" s="19"/>
      <c r="C9" s="19"/>
      <c r="D9" s="19"/>
      <c r="E9" s="19"/>
      <c r="F9" s="19"/>
      <c r="G9" s="19"/>
      <c r="H9" s="19"/>
      <c r="I9" s="19"/>
    </row>
    <row r="10" spans="1:13" x14ac:dyDescent="0.3">
      <c r="A10" s="157" t="s">
        <v>28</v>
      </c>
      <c r="B10" s="157"/>
      <c r="C10" s="157"/>
      <c r="D10" s="157"/>
      <c r="E10" s="157"/>
      <c r="F10" s="157"/>
      <c r="G10" s="157"/>
      <c r="H10" s="157"/>
      <c r="I10" s="157"/>
    </row>
    <row r="11" spans="1:13" x14ac:dyDescent="0.3">
      <c r="A11" s="19"/>
      <c r="B11" s="19"/>
      <c r="C11" s="19"/>
      <c r="D11" s="19"/>
      <c r="E11" s="19"/>
      <c r="F11" s="19"/>
      <c r="G11" s="19"/>
      <c r="H11" s="19"/>
      <c r="I11" s="19"/>
      <c r="L11" s="20" t="s">
        <v>177</v>
      </c>
    </row>
    <row r="12" spans="1:13" x14ac:dyDescent="0.3">
      <c r="A12" s="26" t="s">
        <v>29</v>
      </c>
      <c r="B12" s="168"/>
      <c r="C12" s="169"/>
      <c r="D12" s="169"/>
      <c r="E12" s="169"/>
      <c r="F12" s="169"/>
      <c r="G12" s="169"/>
      <c r="H12" s="169"/>
      <c r="I12" s="170"/>
      <c r="L12" s="20" t="str">
        <f>IF(B12="","",VLOOKUP(B12, 'Drop down lists'!$M$2:$T$255, 8, FALSE))</f>
        <v/>
      </c>
      <c r="M12" s="20" t="str">
        <f>IF(B12&lt;&gt;"","Complete","Incomplete")</f>
        <v>Incomplete</v>
      </c>
    </row>
    <row r="13" spans="1:13" x14ac:dyDescent="0.3">
      <c r="A13" s="164" t="s">
        <v>175</v>
      </c>
      <c r="B13" s="172" t="str">
        <f>IF(B12="","",VLOOKUP(B12, 'Drop down lists'!$M$2:$T$255, 3, FALSE))</f>
        <v/>
      </c>
      <c r="C13" s="172"/>
      <c r="D13" s="172"/>
      <c r="E13" s="172"/>
      <c r="F13" s="172"/>
      <c r="G13" s="172"/>
      <c r="H13" s="172"/>
      <c r="I13" s="172"/>
    </row>
    <row r="14" spans="1:13" x14ac:dyDescent="0.3">
      <c r="A14" s="164"/>
      <c r="B14" s="171" t="str">
        <f>IF(B12="","",VLOOKUP(B12, 'Drop down lists'!$M$2:$T$255, 4, FALSE))</f>
        <v/>
      </c>
      <c r="C14" s="171"/>
      <c r="D14" s="171"/>
      <c r="E14" s="171"/>
      <c r="F14" s="171"/>
      <c r="G14" s="171"/>
      <c r="H14" s="171"/>
      <c r="I14" s="171"/>
    </row>
    <row r="15" spans="1:13" x14ac:dyDescent="0.3">
      <c r="A15" s="164"/>
      <c r="B15" s="171" t="str">
        <f>IF(B12="","",VLOOKUP(B12, 'Drop down lists'!$M$2:$T$255, 5, FALSE))</f>
        <v/>
      </c>
      <c r="C15" s="171"/>
      <c r="D15" s="171"/>
      <c r="E15" s="20" t="str">
        <f>IF(B12="","",VLOOKUP(B12, 'Drop down lists'!$M$2:$T$255, 7, FALSE))</f>
        <v/>
      </c>
      <c r="F15" s="27"/>
      <c r="G15" s="27"/>
      <c r="H15" s="19"/>
      <c r="I15" s="19"/>
    </row>
    <row r="16" spans="1:13" x14ac:dyDescent="0.3">
      <c r="A16" s="164"/>
      <c r="B16" s="28" t="str">
        <f>IF(B12="","",VLOOKUP(B12, 'Drop down lists'!$M$2:$T$255, 6, FALSE))</f>
        <v/>
      </c>
      <c r="C16" s="27"/>
      <c r="D16" s="27"/>
      <c r="E16" s="27"/>
      <c r="F16" s="27"/>
      <c r="G16" s="27"/>
      <c r="H16" s="19"/>
      <c r="I16" s="19"/>
    </row>
    <row r="17" spans="1:14" x14ac:dyDescent="0.3">
      <c r="A17" s="19"/>
      <c r="B17" s="19"/>
      <c r="C17" s="19"/>
      <c r="D17" s="19"/>
      <c r="E17" s="19"/>
      <c r="F17" s="19"/>
      <c r="G17" s="19"/>
      <c r="H17" s="19"/>
      <c r="I17" s="19"/>
    </row>
    <row r="18" spans="1:14" x14ac:dyDescent="0.3">
      <c r="A18" s="19" t="s">
        <v>176</v>
      </c>
      <c r="B18" s="163" t="str">
        <f>IF(B12="","",VLOOKUP(B12, 'Drop down lists'!$M$2:$T$255, 2, FALSE))</f>
        <v/>
      </c>
      <c r="C18" s="163"/>
      <c r="D18" s="29"/>
      <c r="E18" s="29"/>
      <c r="F18" s="19"/>
      <c r="G18" s="19"/>
      <c r="H18" s="19"/>
      <c r="I18" s="19"/>
      <c r="M18" s="20" t="str">
        <f t="shared" ref="M18" si="0">IF(B18=0,"Incomplete","Complete")</f>
        <v>Complete</v>
      </c>
      <c r="N18" s="20" t="str">
        <f>IF(M12="Incomplete","Incomplete",IF(M18="Incomplete","Incomplete",IF(M19="Incomplete","Incomplete","Complete")))</f>
        <v>Incomplete</v>
      </c>
    </row>
    <row r="19" spans="1:14" x14ac:dyDescent="0.3">
      <c r="A19" s="20" t="s">
        <v>30</v>
      </c>
      <c r="B19" s="30" t="s">
        <v>360</v>
      </c>
      <c r="C19" s="31"/>
      <c r="D19" s="31"/>
      <c r="E19" s="31"/>
      <c r="F19" s="31"/>
      <c r="G19" s="31"/>
      <c r="H19" s="31"/>
      <c r="I19" s="31"/>
    </row>
    <row r="20" spans="1:14" x14ac:dyDescent="0.3">
      <c r="A20" s="19"/>
      <c r="B20" s="19"/>
      <c r="C20" s="19"/>
      <c r="D20" s="19"/>
      <c r="E20" s="19"/>
      <c r="F20" s="19"/>
      <c r="G20" s="19"/>
      <c r="H20" s="19"/>
      <c r="I20" s="19"/>
    </row>
    <row r="22" spans="1:14" x14ac:dyDescent="0.3">
      <c r="A22" s="19"/>
      <c r="B22" s="19"/>
      <c r="C22" s="19"/>
      <c r="D22" s="19"/>
      <c r="E22" s="19"/>
      <c r="F22" s="19"/>
      <c r="G22" s="19"/>
      <c r="H22" s="19"/>
      <c r="I22" s="19"/>
    </row>
    <row r="23" spans="1:14" x14ac:dyDescent="0.3">
      <c r="A23" s="19"/>
      <c r="B23" s="19"/>
      <c r="C23" s="19"/>
      <c r="D23" s="19"/>
      <c r="E23" s="19"/>
      <c r="F23" s="19"/>
      <c r="G23" s="19"/>
      <c r="H23" s="19"/>
      <c r="I23" s="19"/>
    </row>
    <row r="24" spans="1:14" x14ac:dyDescent="0.3">
      <c r="A24" s="19"/>
      <c r="B24" s="19"/>
      <c r="C24" s="19"/>
      <c r="D24" s="19"/>
      <c r="E24" s="19"/>
      <c r="F24" s="19"/>
      <c r="G24" s="19"/>
      <c r="H24" s="19"/>
      <c r="I24" s="19"/>
    </row>
    <row r="25" spans="1:14" x14ac:dyDescent="0.3">
      <c r="A25" s="156" t="s">
        <v>191</v>
      </c>
      <c r="B25" s="156"/>
      <c r="C25" s="156"/>
      <c r="D25" s="156"/>
      <c r="E25" s="156"/>
      <c r="F25" s="156"/>
      <c r="G25" s="156"/>
      <c r="H25" s="156"/>
      <c r="I25" s="156"/>
    </row>
    <row r="26" spans="1:14" x14ac:dyDescent="0.3">
      <c r="A26" s="19"/>
      <c r="B26" s="19"/>
      <c r="C26" s="19"/>
      <c r="D26" s="19"/>
      <c r="E26" s="19"/>
      <c r="F26" s="19"/>
      <c r="G26" s="19"/>
      <c r="H26" s="19"/>
      <c r="I26" s="19"/>
    </row>
    <row r="27" spans="1:14" ht="15" customHeight="1" x14ac:dyDescent="0.3">
      <c r="A27" s="157" t="s">
        <v>31</v>
      </c>
      <c r="B27" s="157"/>
      <c r="C27" s="157"/>
      <c r="D27" s="157"/>
      <c r="E27" s="157"/>
      <c r="F27" s="157"/>
      <c r="G27" s="157"/>
      <c r="H27" s="157"/>
      <c r="I27" s="157"/>
    </row>
    <row r="28" spans="1:14" x14ac:dyDescent="0.3">
      <c r="A28" s="19"/>
      <c r="B28" s="19"/>
      <c r="C28" s="19"/>
      <c r="D28" s="19"/>
      <c r="E28" s="19"/>
      <c r="F28" s="19"/>
      <c r="G28" s="19"/>
      <c r="H28" s="19"/>
      <c r="I28" s="19"/>
    </row>
    <row r="29" spans="1:14" x14ac:dyDescent="0.3">
      <c r="A29" s="157" t="s">
        <v>32</v>
      </c>
      <c r="B29" s="157"/>
      <c r="C29" s="157"/>
      <c r="D29" s="157"/>
      <c r="E29" s="157"/>
      <c r="F29" s="157"/>
      <c r="G29" s="157"/>
      <c r="H29" s="157"/>
      <c r="I29" s="157"/>
      <c r="J29" s="26"/>
    </row>
    <row r="30" spans="1:14" x14ac:dyDescent="0.3">
      <c r="A30" s="19"/>
      <c r="B30" s="19"/>
      <c r="C30" s="19"/>
      <c r="D30" s="19"/>
      <c r="E30" s="19"/>
      <c r="F30" s="19"/>
      <c r="G30" s="19"/>
      <c r="H30" s="19"/>
      <c r="I30" s="19"/>
    </row>
    <row r="31" spans="1:14" x14ac:dyDescent="0.3">
      <c r="A31" s="19"/>
      <c r="B31" s="19"/>
      <c r="C31" s="19"/>
      <c r="D31" s="19"/>
      <c r="E31" s="19"/>
      <c r="F31" s="19"/>
      <c r="G31" s="19"/>
      <c r="H31" s="19"/>
      <c r="I31" s="19"/>
    </row>
    <row r="32" spans="1:14" x14ac:dyDescent="0.3">
      <c r="A32" s="19"/>
      <c r="B32" s="19"/>
      <c r="C32" s="19"/>
      <c r="D32" s="19"/>
      <c r="E32" s="19"/>
      <c r="F32" s="19"/>
      <c r="G32" s="19"/>
      <c r="H32" s="19"/>
      <c r="I32" s="19"/>
    </row>
    <row r="33" spans="1:14" x14ac:dyDescent="0.3">
      <c r="A33" s="158" t="s">
        <v>84</v>
      </c>
      <c r="B33" s="158"/>
      <c r="C33" s="158"/>
      <c r="D33" s="158"/>
      <c r="E33" s="158"/>
      <c r="F33" s="158"/>
      <c r="G33" s="158"/>
      <c r="H33" s="158"/>
      <c r="I33" s="158"/>
    </row>
    <row r="34" spans="1:14" x14ac:dyDescent="0.3">
      <c r="A34" s="266" t="s">
        <v>384</v>
      </c>
      <c r="B34" s="266"/>
      <c r="C34" s="266"/>
      <c r="D34" s="266"/>
      <c r="E34" s="266"/>
      <c r="F34" s="266"/>
      <c r="G34" s="266"/>
      <c r="H34" s="266"/>
      <c r="I34" s="266"/>
    </row>
    <row r="35" spans="1:14" x14ac:dyDescent="0.3">
      <c r="A35" s="159" t="s">
        <v>32</v>
      </c>
      <c r="B35" s="159"/>
      <c r="C35" s="159"/>
      <c r="D35" s="159"/>
      <c r="E35" s="159"/>
      <c r="F35" s="159"/>
      <c r="G35" s="159"/>
      <c r="H35" s="159"/>
      <c r="I35" s="159"/>
    </row>
    <row r="36" spans="1:14" x14ac:dyDescent="0.3">
      <c r="A36" s="159" t="s">
        <v>33</v>
      </c>
      <c r="B36" s="159"/>
      <c r="C36" s="159"/>
      <c r="D36" s="159"/>
      <c r="E36" s="159"/>
      <c r="F36" s="159"/>
      <c r="G36" s="159"/>
      <c r="H36" s="159"/>
      <c r="I36" s="159"/>
    </row>
    <row r="37" spans="1:14" x14ac:dyDescent="0.3">
      <c r="A37" s="159" t="s">
        <v>34</v>
      </c>
      <c r="B37" s="159"/>
      <c r="C37" s="159"/>
      <c r="D37" s="159"/>
      <c r="E37" s="159"/>
      <c r="F37" s="159"/>
      <c r="G37" s="159"/>
      <c r="H37" s="159"/>
      <c r="I37" s="159"/>
    </row>
    <row r="38" spans="1:14" x14ac:dyDescent="0.3">
      <c r="A38" s="159" t="s">
        <v>35</v>
      </c>
      <c r="B38" s="159"/>
      <c r="C38" s="159"/>
      <c r="D38" s="159"/>
      <c r="E38" s="159"/>
      <c r="F38" s="159"/>
      <c r="G38" s="159"/>
      <c r="H38" s="159"/>
      <c r="I38" s="159"/>
    </row>
    <row r="39" spans="1:14" x14ac:dyDescent="0.3">
      <c r="A39" s="19"/>
      <c r="B39" s="19"/>
      <c r="C39" s="19"/>
      <c r="D39" s="19"/>
      <c r="E39" s="19"/>
      <c r="F39" s="19"/>
      <c r="G39" s="19"/>
      <c r="H39" s="19"/>
      <c r="I39" s="32"/>
    </row>
    <row r="40" spans="1:14" x14ac:dyDescent="0.3">
      <c r="A40" s="19"/>
      <c r="B40" s="19"/>
      <c r="C40" s="19"/>
      <c r="D40" s="19"/>
      <c r="E40" s="19"/>
      <c r="F40" s="19"/>
      <c r="G40" s="19"/>
      <c r="H40" s="19"/>
      <c r="I40" s="32"/>
    </row>
    <row r="41" spans="1:14" x14ac:dyDescent="0.3">
      <c r="A41" s="19"/>
      <c r="B41" s="19"/>
      <c r="C41" s="19"/>
      <c r="D41" s="19"/>
      <c r="E41" s="19"/>
      <c r="F41" s="19"/>
      <c r="G41" s="19"/>
      <c r="H41" s="19"/>
      <c r="I41" s="19"/>
      <c r="J41" s="33"/>
    </row>
    <row r="42" spans="1:14" x14ac:dyDescent="0.3">
      <c r="A42" s="19"/>
      <c r="B42" s="19"/>
      <c r="C42" s="19"/>
      <c r="D42" s="19"/>
      <c r="E42" s="19" t="s">
        <v>85</v>
      </c>
      <c r="F42" s="160" t="s">
        <v>36</v>
      </c>
      <c r="G42" s="161"/>
      <c r="H42" s="162"/>
      <c r="I42" s="32"/>
      <c r="M42" s="20" t="str">
        <f>IF(F42=0,"Incomplete","Complete")</f>
        <v>Complete</v>
      </c>
    </row>
    <row r="43" spans="1:14" x14ac:dyDescent="0.3">
      <c r="A43" s="19"/>
      <c r="B43" s="19"/>
      <c r="C43" s="19"/>
      <c r="D43" s="19"/>
      <c r="E43" s="19" t="s">
        <v>88</v>
      </c>
      <c r="F43" s="34">
        <f ca="1">TODAY()</f>
        <v>44236</v>
      </c>
      <c r="G43" s="35"/>
      <c r="H43" s="32"/>
      <c r="I43" s="32"/>
      <c r="N43" s="20" t="str">
        <f>IF(M42="Incomplete","Incomplete",IF(M43="Incomplete","Incomplete","Complete"))</f>
        <v>Complete</v>
      </c>
    </row>
    <row r="44" spans="1:14" x14ac:dyDescent="0.3">
      <c r="A44" s="19"/>
      <c r="B44" s="19"/>
      <c r="C44" s="19"/>
      <c r="D44" s="19"/>
      <c r="E44" s="19"/>
      <c r="F44" s="21"/>
      <c r="G44" s="28"/>
      <c r="H44" s="27"/>
      <c r="I44" s="27"/>
      <c r="N44" s="20" t="str">
        <f>IF(N18="Incomplete","Incomplete",IF(N43="Incomplete","Incomplete","Complete"))</f>
        <v>Incomplete</v>
      </c>
    </row>
    <row r="45" spans="1:14" x14ac:dyDescent="0.3">
      <c r="A45" s="19"/>
      <c r="B45" s="19"/>
      <c r="C45" s="19"/>
      <c r="D45" s="19"/>
      <c r="E45" s="19"/>
      <c r="F45" s="21"/>
      <c r="G45" s="28"/>
      <c r="H45" s="36"/>
      <c r="I45" s="37"/>
    </row>
    <row r="46" spans="1:14" x14ac:dyDescent="0.3">
      <c r="A46" s="19"/>
      <c r="B46" s="19"/>
      <c r="C46" s="19"/>
      <c r="D46" s="19"/>
      <c r="E46" s="19"/>
      <c r="F46" s="21"/>
      <c r="G46" s="28"/>
      <c r="H46" s="36"/>
      <c r="I46" s="37"/>
    </row>
    <row r="47" spans="1:14" x14ac:dyDescent="0.3">
      <c r="A47" s="19"/>
      <c r="B47" s="19"/>
      <c r="C47" s="19"/>
      <c r="D47" s="19"/>
      <c r="E47" s="19"/>
      <c r="F47" s="19"/>
      <c r="G47" s="19"/>
      <c r="H47" s="19"/>
      <c r="I47" s="19"/>
    </row>
    <row r="48" spans="1:14" x14ac:dyDescent="0.3">
      <c r="I48" s="20">
        <v>1</v>
      </c>
    </row>
  </sheetData>
  <sheetProtection algorithmName="SHA-512" hashValue="A1k8et9tr4pp/42i3dUXI/0V0jiZGNB8l+koh/m1tasGFScJQWXPKcpqiRP5gNYCXIi3fnpCSojz0YuBGvBF2g==" saltValue="YXaYmFHEXfWx52o71V3ugg==" spinCount="100000" sheet="1" selectLockedCells="1"/>
  <mergeCells count="18">
    <mergeCell ref="B18:C18"/>
    <mergeCell ref="A13:A16"/>
    <mergeCell ref="A8:I8"/>
    <mergeCell ref="A10:I10"/>
    <mergeCell ref="B12:I12"/>
    <mergeCell ref="B15:D15"/>
    <mergeCell ref="B14:I14"/>
    <mergeCell ref="B13:I13"/>
    <mergeCell ref="F42:H42"/>
    <mergeCell ref="A35:I35"/>
    <mergeCell ref="A36:I36"/>
    <mergeCell ref="A37:I37"/>
    <mergeCell ref="A38:I38"/>
    <mergeCell ref="A25:I25"/>
    <mergeCell ref="A27:I27"/>
    <mergeCell ref="A29:I29"/>
    <mergeCell ref="A33:I33"/>
    <mergeCell ref="A34:I34"/>
  </mergeCells>
  <conditionalFormatting sqref="F42">
    <cfRule type="cellIs" dxfId="83" priority="5" operator="equal">
      <formula>ISBLANK(a)</formula>
    </cfRule>
  </conditionalFormatting>
  <conditionalFormatting sqref="B18">
    <cfRule type="cellIs" dxfId="82" priority="4" operator="equal">
      <formula>ISBLANK(a)</formula>
    </cfRule>
  </conditionalFormatting>
  <conditionalFormatting sqref="B12">
    <cfRule type="cellIs" dxfId="81" priority="3" operator="equal">
      <formula>ISBLANK(a)</formula>
    </cfRule>
  </conditionalFormatting>
  <conditionalFormatting sqref="B19">
    <cfRule type="cellIs" dxfId="80" priority="2" operator="equal">
      <formula>ISBLANK(a)</formula>
    </cfRule>
  </conditionalFormatting>
  <hyperlinks>
    <hyperlink ref="K8" location="TOC" display="Table of Contents" xr:uid="{00000000-0004-0000-0100-000000000000}"/>
  </hyperlink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 down lists'!$A$33:$A$36</xm:f>
          </x14:formula1>
          <xm:sqref>F42</xm:sqref>
        </x14:dataValidation>
        <x14:dataValidation type="list" allowBlank="1" showInputMessage="1" showErrorMessage="1" xr:uid="{00000000-0002-0000-0100-000001000000}">
          <x14:formula1>
            <xm:f>'Drop down lists'!$M$2:$M$18</xm:f>
          </x14:formula1>
          <xm:sqref>B12:I12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indexed="22"/>
    <pageSetUpPr fitToPage="1"/>
  </sheetPr>
  <dimension ref="A1:S51"/>
  <sheetViews>
    <sheetView view="pageBreakPreview" zoomScaleNormal="100" zoomScaleSheetLayoutView="100" workbookViewId="0">
      <selection activeCell="A2" sqref="A2:J2"/>
    </sheetView>
  </sheetViews>
  <sheetFormatPr defaultColWidth="8.83203125" defaultRowHeight="12.75" x14ac:dyDescent="0.2"/>
  <cols>
    <col min="1" max="1" width="30.6640625" style="3" customWidth="1"/>
    <col min="2" max="2" width="2.83203125" style="3" bestFit="1" customWidth="1"/>
    <col min="3" max="4" width="14.83203125" style="3" customWidth="1"/>
    <col min="5" max="5" width="14.5" style="3" customWidth="1"/>
    <col min="6" max="6" width="6.1640625" style="3" bestFit="1" customWidth="1"/>
    <col min="7" max="7" width="11.1640625" style="3" bestFit="1" customWidth="1"/>
    <col min="8" max="8" width="8.83203125" style="3"/>
    <col min="9" max="9" width="11.1640625" style="3" bestFit="1" customWidth="1"/>
    <col min="10" max="14" width="8.83203125" style="3"/>
    <col min="15" max="18" width="10.83203125" style="3" hidden="1" customWidth="1"/>
    <col min="19" max="19" width="9.33203125" style="3" hidden="1" customWidth="1"/>
    <col min="20" max="16384" width="8.83203125" style="3"/>
  </cols>
  <sheetData>
    <row r="1" spans="1:19" ht="15" x14ac:dyDescent="0.25">
      <c r="A1" s="191" t="s">
        <v>82</v>
      </c>
      <c r="B1" s="191"/>
      <c r="C1" s="191"/>
      <c r="D1" s="191"/>
      <c r="E1" s="191"/>
      <c r="F1" s="191"/>
      <c r="G1" s="191"/>
      <c r="H1" s="191"/>
      <c r="I1" s="191"/>
      <c r="J1" s="191"/>
      <c r="K1" s="38" t="s">
        <v>51</v>
      </c>
    </row>
    <row r="2" spans="1:19" ht="15" x14ac:dyDescent="0.25">
      <c r="A2" s="191" t="s">
        <v>192</v>
      </c>
      <c r="B2" s="191"/>
      <c r="C2" s="191"/>
      <c r="D2" s="191"/>
      <c r="E2" s="191"/>
      <c r="F2" s="191"/>
      <c r="G2" s="191"/>
      <c r="H2" s="191"/>
      <c r="I2" s="191"/>
      <c r="J2" s="191"/>
      <c r="K2" s="38" t="str">
        <f>"Annual Report Page "&amp;J51</f>
        <v>Annual Report Page 2</v>
      </c>
    </row>
    <row r="3" spans="1:19" ht="15" x14ac:dyDescent="0.25">
      <c r="A3" s="192" t="s">
        <v>208</v>
      </c>
      <c r="B3" s="192"/>
      <c r="C3" s="192"/>
      <c r="D3" s="192"/>
      <c r="E3" s="192"/>
      <c r="F3" s="192"/>
      <c r="G3" s="192"/>
      <c r="H3" s="192"/>
      <c r="I3" s="192"/>
      <c r="J3" s="192"/>
    </row>
    <row r="6" spans="1:19" ht="15" x14ac:dyDescent="0.25">
      <c r="A6" s="191" t="s">
        <v>204</v>
      </c>
      <c r="B6" s="191"/>
      <c r="C6" s="191"/>
      <c r="D6" s="39" t="str">
        <f>IF('AR1'!B19="","",'AR1'!B19)</f>
        <v>12/31/20</v>
      </c>
      <c r="E6" s="40"/>
      <c r="F6" s="40"/>
      <c r="G6" s="41"/>
      <c r="H6" s="41"/>
      <c r="I6" s="41"/>
      <c r="J6" s="41"/>
    </row>
    <row r="7" spans="1:19" ht="15" x14ac:dyDescent="0.25">
      <c r="A7" s="41"/>
      <c r="B7" s="41"/>
      <c r="C7" s="41"/>
      <c r="D7" s="41"/>
      <c r="E7" s="41"/>
      <c r="F7" s="41"/>
      <c r="G7" s="41"/>
      <c r="H7" s="41"/>
      <c r="I7" s="41"/>
      <c r="J7" s="41"/>
    </row>
    <row r="8" spans="1:19" ht="15.75" x14ac:dyDescent="0.25">
      <c r="A8" s="41" t="s">
        <v>205</v>
      </c>
      <c r="B8" s="193"/>
      <c r="C8" s="194"/>
      <c r="D8" s="194"/>
      <c r="E8" s="194"/>
      <c r="F8" s="194"/>
      <c r="G8" s="194"/>
      <c r="H8" s="194"/>
      <c r="I8" s="194"/>
      <c r="J8" s="195"/>
    </row>
    <row r="9" spans="1:19" ht="15" x14ac:dyDescent="0.25">
      <c r="A9" s="42" t="s">
        <v>201</v>
      </c>
      <c r="B9" s="173"/>
      <c r="C9" s="175"/>
      <c r="D9" s="175"/>
      <c r="E9" s="175"/>
      <c r="F9" s="175"/>
      <c r="G9" s="175"/>
      <c r="H9" s="175"/>
      <c r="I9" s="175"/>
      <c r="J9" s="174"/>
      <c r="L9" s="43" t="s">
        <v>48</v>
      </c>
      <c r="O9" s="3" t="str">
        <f>IF(B9=0,"Incomplete","Complete")</f>
        <v>Incomplete</v>
      </c>
    </row>
    <row r="10" spans="1:19" ht="15" x14ac:dyDescent="0.25">
      <c r="A10" s="42" t="s">
        <v>40</v>
      </c>
      <c r="B10" s="188"/>
      <c r="C10" s="189"/>
      <c r="D10" s="190"/>
      <c r="E10" s="41"/>
      <c r="F10" s="42" t="s">
        <v>41</v>
      </c>
      <c r="G10" s="173"/>
      <c r="H10" s="174"/>
      <c r="I10" s="41" t="s">
        <v>42</v>
      </c>
      <c r="J10" s="44"/>
      <c r="O10" s="3" t="str">
        <f>IF(B10=0,"Incomplete","Complete")</f>
        <v>Incomplete</v>
      </c>
      <c r="P10" s="3" t="str">
        <f>IF(G10=0,"Incomplete","Complete")</f>
        <v>Incomplete</v>
      </c>
      <c r="Q10" s="3" t="str">
        <f>IF(J10=0,"Incomplete","Complete")</f>
        <v>Incomplete</v>
      </c>
      <c r="R10" s="3" t="str">
        <f>IF(O10="Incomplete","Incomplete",IF(P10="Incomplete","Incomplete",IF(Q10="Incomplete","Incomplete","Complete")))</f>
        <v>Incomplete</v>
      </c>
    </row>
    <row r="11" spans="1:19" ht="14.25" customHeight="1" x14ac:dyDescent="0.25">
      <c r="A11" s="42" t="s">
        <v>202</v>
      </c>
      <c r="B11" s="176"/>
      <c r="C11" s="177"/>
      <c r="D11" s="178"/>
      <c r="E11" s="41"/>
      <c r="F11" s="41"/>
      <c r="G11" s="45" t="s">
        <v>200</v>
      </c>
      <c r="H11" s="173"/>
      <c r="I11" s="174"/>
      <c r="J11" s="41"/>
      <c r="O11" s="3" t="str">
        <f>IF(B11=0,"Incomplete","Complete")</f>
        <v>Incomplete</v>
      </c>
    </row>
    <row r="12" spans="1:19" ht="14.25" customHeight="1" x14ac:dyDescent="0.25">
      <c r="A12" s="42" t="s">
        <v>46</v>
      </c>
      <c r="B12" s="173"/>
      <c r="C12" s="175"/>
      <c r="D12" s="175"/>
      <c r="E12" s="175"/>
      <c r="F12" s="175"/>
      <c r="G12" s="174"/>
      <c r="H12" s="46"/>
      <c r="I12" s="46"/>
      <c r="J12" s="41"/>
    </row>
    <row r="13" spans="1:19" ht="15" x14ac:dyDescent="0.25">
      <c r="A13" s="41"/>
      <c r="B13" s="41"/>
      <c r="C13" s="41"/>
      <c r="D13" s="41"/>
      <c r="E13" s="41"/>
      <c r="F13" s="41"/>
      <c r="G13" s="41"/>
      <c r="H13" s="41"/>
      <c r="I13" s="41"/>
      <c r="J13" s="41"/>
      <c r="S13" s="3" t="str">
        <f>IF(O9="Incomplete","Incomplete",IF(R10="Incomplete","Incomplete",IF(#REF!="Incomplete","Incomplete",IF(O11="Incomplete","Incomplete","Complete"))))</f>
        <v>Incomplete</v>
      </c>
    </row>
    <row r="14" spans="1:19" ht="15" x14ac:dyDescent="0.25">
      <c r="A14" s="41"/>
      <c r="B14" s="41"/>
      <c r="C14" s="41"/>
      <c r="D14" s="41"/>
      <c r="E14" s="41"/>
      <c r="F14" s="41"/>
      <c r="G14" s="41"/>
      <c r="H14" s="41"/>
      <c r="I14" s="41"/>
      <c r="J14" s="41"/>
    </row>
    <row r="15" spans="1:19" ht="15" x14ac:dyDescent="0.2">
      <c r="A15" s="179"/>
      <c r="B15" s="180"/>
      <c r="C15" s="180"/>
      <c r="D15" s="180"/>
      <c r="E15" s="180"/>
      <c r="F15" s="180"/>
      <c r="G15" s="180"/>
      <c r="H15" s="180"/>
      <c r="I15" s="180"/>
      <c r="J15" s="181"/>
    </row>
    <row r="16" spans="1:19" ht="15" x14ac:dyDescent="0.25">
      <c r="A16" s="42" t="s">
        <v>43</v>
      </c>
      <c r="B16" s="173"/>
      <c r="C16" s="175"/>
      <c r="D16" s="175"/>
      <c r="E16" s="174"/>
      <c r="F16" s="41"/>
      <c r="G16" s="41"/>
      <c r="H16" s="41"/>
      <c r="I16" s="41"/>
      <c r="J16" s="41"/>
      <c r="O16" s="3" t="str">
        <f>IF(B16=0,"Incomplete","Complete")</f>
        <v>Incomplete</v>
      </c>
    </row>
    <row r="17" spans="1:19" ht="15" x14ac:dyDescent="0.25">
      <c r="A17" s="42" t="s">
        <v>203</v>
      </c>
      <c r="B17" s="173"/>
      <c r="C17" s="175"/>
      <c r="D17" s="175"/>
      <c r="E17" s="174"/>
      <c r="F17" s="41"/>
      <c r="G17" s="41"/>
      <c r="H17" s="41"/>
      <c r="I17" s="41"/>
      <c r="J17" s="41"/>
    </row>
    <row r="18" spans="1:19" ht="15" x14ac:dyDescent="0.25">
      <c r="A18" s="42" t="s">
        <v>44</v>
      </c>
      <c r="B18" s="182"/>
      <c r="C18" s="183"/>
      <c r="D18" s="183"/>
      <c r="E18" s="184"/>
      <c r="F18" s="41"/>
      <c r="G18" s="41"/>
      <c r="H18" s="41"/>
      <c r="I18" s="41"/>
      <c r="J18" s="41"/>
      <c r="O18" s="3" t="str">
        <f>IF(B18=0,"Incomplete","Complete")</f>
        <v>Incomplete</v>
      </c>
    </row>
    <row r="19" spans="1:19" ht="15" x14ac:dyDescent="0.25">
      <c r="A19" s="42" t="s">
        <v>45</v>
      </c>
      <c r="B19" s="173"/>
      <c r="C19" s="175"/>
      <c r="D19" s="175"/>
      <c r="E19" s="175"/>
      <c r="F19" s="175"/>
      <c r="G19" s="175"/>
      <c r="H19" s="175"/>
      <c r="I19" s="175"/>
      <c r="J19" s="174"/>
      <c r="O19" s="3" t="str">
        <f>IF(B19=0,"Incomplete","Complete")</f>
        <v>Incomplete</v>
      </c>
    </row>
    <row r="20" spans="1:19" ht="15" x14ac:dyDescent="0.25">
      <c r="A20" s="42" t="s">
        <v>40</v>
      </c>
      <c r="B20" s="185"/>
      <c r="C20" s="186"/>
      <c r="D20" s="187"/>
      <c r="E20" s="41"/>
      <c r="F20" s="42" t="s">
        <v>41</v>
      </c>
      <c r="G20" s="173"/>
      <c r="H20" s="174"/>
      <c r="I20" s="41" t="s">
        <v>42</v>
      </c>
      <c r="J20" s="44"/>
      <c r="O20" s="3" t="str">
        <f>IF(B20=0,"Incomplete","Complete")</f>
        <v>Incomplete</v>
      </c>
      <c r="P20" s="3" t="str">
        <f>IF(G20=0,"Incomplete","Complete")</f>
        <v>Incomplete</v>
      </c>
      <c r="Q20" s="3" t="str">
        <f>IF(J20=0,"Incomplete","Complete")</f>
        <v>Incomplete</v>
      </c>
      <c r="R20" s="3" t="str">
        <f t="shared" ref="R20:R28" si="0">IF(O20="Incomplete","Incomplete",IF(P20="Incomplete","Incomplete",IF(Q20="Incomplete","Incomplete","Complete")))</f>
        <v>Incomplete</v>
      </c>
    </row>
    <row r="21" spans="1:19" ht="15" x14ac:dyDescent="0.25">
      <c r="A21" s="42" t="s">
        <v>46</v>
      </c>
      <c r="B21" s="173"/>
      <c r="C21" s="175"/>
      <c r="D21" s="175"/>
      <c r="E21" s="175"/>
      <c r="F21" s="175"/>
      <c r="G21" s="174"/>
      <c r="H21" s="47"/>
      <c r="I21" s="48"/>
      <c r="J21" s="47"/>
      <c r="O21" s="3" t="str">
        <f>IF(B21=0,"Incomplete","Complete")</f>
        <v>Incomplete</v>
      </c>
    </row>
    <row r="22" spans="1:19" ht="15" x14ac:dyDescent="0.25">
      <c r="A22" s="41"/>
      <c r="B22" s="41"/>
      <c r="C22" s="41"/>
      <c r="D22" s="41"/>
      <c r="E22" s="41"/>
      <c r="F22" s="41"/>
      <c r="G22" s="41"/>
      <c r="H22" s="41"/>
      <c r="I22" s="41"/>
      <c r="J22" s="41"/>
      <c r="S22" s="3" t="str">
        <f>IF(O16="Incomplete","Incomplete",IF(O18="Incomplete","Incomplete",IF(O19="Incomplete","Incomplete",IF(R20="Incomplete","Incomplete",IF(O21="Incomplete","Incomplete","Complete")))))</f>
        <v>Incomplete</v>
      </c>
    </row>
    <row r="23" spans="1:19" ht="15" x14ac:dyDescent="0.2">
      <c r="A23" s="179"/>
      <c r="B23" s="180"/>
      <c r="C23" s="180"/>
      <c r="D23" s="180"/>
      <c r="E23" s="180"/>
      <c r="F23" s="180"/>
      <c r="G23" s="180"/>
      <c r="H23" s="180"/>
      <c r="I23" s="180"/>
      <c r="J23" s="181"/>
    </row>
    <row r="24" spans="1:19" ht="15" x14ac:dyDescent="0.25">
      <c r="A24" s="42" t="s">
        <v>43</v>
      </c>
      <c r="B24" s="173"/>
      <c r="C24" s="175"/>
      <c r="D24" s="175"/>
      <c r="E24" s="174"/>
      <c r="F24" s="41"/>
      <c r="G24" s="41"/>
      <c r="H24" s="41"/>
      <c r="I24" s="41"/>
      <c r="J24" s="41"/>
      <c r="O24" s="3" t="str">
        <f>IF(B24=0,"Incomplete","Complete")</f>
        <v>Incomplete</v>
      </c>
    </row>
    <row r="25" spans="1:19" ht="15" x14ac:dyDescent="0.25">
      <c r="A25" s="42" t="s">
        <v>203</v>
      </c>
      <c r="B25" s="173"/>
      <c r="C25" s="175"/>
      <c r="D25" s="175"/>
      <c r="E25" s="174"/>
      <c r="F25" s="41"/>
      <c r="G25" s="41"/>
      <c r="H25" s="41"/>
      <c r="I25" s="41"/>
      <c r="J25" s="41"/>
    </row>
    <row r="26" spans="1:19" ht="15" x14ac:dyDescent="0.25">
      <c r="A26" s="42" t="s">
        <v>44</v>
      </c>
      <c r="B26" s="182"/>
      <c r="C26" s="183"/>
      <c r="D26" s="183"/>
      <c r="E26" s="184"/>
      <c r="F26" s="41"/>
      <c r="G26" s="41"/>
      <c r="H26" s="41"/>
      <c r="I26" s="41"/>
      <c r="J26" s="41"/>
      <c r="O26" s="3" t="str">
        <f>IF(B26=0,"Incomplete","Complete")</f>
        <v>Incomplete</v>
      </c>
    </row>
    <row r="27" spans="1:19" ht="15" x14ac:dyDescent="0.25">
      <c r="A27" s="42" t="s">
        <v>45</v>
      </c>
      <c r="B27" s="173"/>
      <c r="C27" s="175"/>
      <c r="D27" s="175"/>
      <c r="E27" s="175"/>
      <c r="F27" s="175"/>
      <c r="G27" s="175"/>
      <c r="H27" s="175"/>
      <c r="I27" s="175"/>
      <c r="J27" s="174"/>
      <c r="O27" s="3" t="str">
        <f>IF(B27=0,"Incomplete","Complete")</f>
        <v>Incomplete</v>
      </c>
    </row>
    <row r="28" spans="1:19" ht="15" x14ac:dyDescent="0.25">
      <c r="A28" s="42" t="s">
        <v>40</v>
      </c>
      <c r="B28" s="188"/>
      <c r="C28" s="189"/>
      <c r="D28" s="190"/>
      <c r="E28" s="41"/>
      <c r="F28" s="41" t="s">
        <v>41</v>
      </c>
      <c r="G28" s="173"/>
      <c r="H28" s="174"/>
      <c r="I28" s="41" t="s">
        <v>42</v>
      </c>
      <c r="J28" s="49"/>
      <c r="O28" s="3" t="str">
        <f>IF(B28=0,"Incomplete","Complete")</f>
        <v>Incomplete</v>
      </c>
      <c r="P28" s="3" t="str">
        <f>IF(G28=0,"Incomplete","Complete")</f>
        <v>Incomplete</v>
      </c>
      <c r="Q28" s="3" t="str">
        <f>IF(J28=0,"Incomplete","Complete")</f>
        <v>Incomplete</v>
      </c>
      <c r="R28" s="3" t="str">
        <f t="shared" si="0"/>
        <v>Incomplete</v>
      </c>
    </row>
    <row r="29" spans="1:19" ht="15" x14ac:dyDescent="0.25">
      <c r="A29" s="42" t="s">
        <v>46</v>
      </c>
      <c r="B29" s="173"/>
      <c r="C29" s="175"/>
      <c r="D29" s="175"/>
      <c r="E29" s="175"/>
      <c r="F29" s="175"/>
      <c r="G29" s="174"/>
      <c r="H29" s="41"/>
      <c r="I29" s="41"/>
      <c r="J29" s="41"/>
      <c r="O29" s="3" t="str">
        <f>IF(B29=0,"Incomplete","Complete")</f>
        <v>Incomplete</v>
      </c>
    </row>
    <row r="30" spans="1:19" ht="15" x14ac:dyDescent="0.25">
      <c r="A30" s="41"/>
      <c r="B30" s="41"/>
      <c r="C30" s="41"/>
      <c r="D30" s="41"/>
      <c r="E30" s="41"/>
      <c r="F30" s="41"/>
      <c r="G30" s="41"/>
      <c r="H30" s="41"/>
      <c r="I30" s="41"/>
      <c r="J30" s="41"/>
      <c r="S30" s="3" t="str">
        <f>IF(O24="Incomplete","Incomplete",IF(O26="Incomplete","Incomplete",IF(O27="Incomplete","Incomplete",IF(R28="Incomplete","Incomplete",IF(O29="Incomplete","Incomplete","Complete")))))</f>
        <v>Incomplete</v>
      </c>
    </row>
    <row r="31" spans="1:19" ht="15" x14ac:dyDescent="0.2">
      <c r="A31" s="179"/>
      <c r="B31" s="180"/>
      <c r="C31" s="180"/>
      <c r="D31" s="180"/>
      <c r="E31" s="180"/>
      <c r="F31" s="180"/>
      <c r="G31" s="180"/>
      <c r="H31" s="180"/>
      <c r="I31" s="180"/>
      <c r="J31" s="181"/>
    </row>
    <row r="32" spans="1:19" ht="15" x14ac:dyDescent="0.25">
      <c r="A32" s="42" t="s">
        <v>43</v>
      </c>
      <c r="B32" s="173"/>
      <c r="C32" s="175"/>
      <c r="D32" s="175"/>
      <c r="E32" s="174"/>
      <c r="F32" s="41"/>
      <c r="G32" s="41"/>
      <c r="H32" s="41"/>
      <c r="I32" s="41"/>
      <c r="J32" s="41"/>
    </row>
    <row r="33" spans="1:15" ht="15" x14ac:dyDescent="0.25">
      <c r="A33" s="42" t="s">
        <v>203</v>
      </c>
      <c r="B33" s="173"/>
      <c r="C33" s="175"/>
      <c r="D33" s="175"/>
      <c r="E33" s="174"/>
      <c r="F33" s="41"/>
      <c r="G33" s="41"/>
      <c r="H33" s="41"/>
      <c r="I33" s="41"/>
      <c r="J33" s="41"/>
    </row>
    <row r="34" spans="1:15" ht="15" x14ac:dyDescent="0.25">
      <c r="A34" s="42" t="s">
        <v>44</v>
      </c>
      <c r="B34" s="182"/>
      <c r="C34" s="183"/>
      <c r="D34" s="183"/>
      <c r="E34" s="184"/>
      <c r="F34" s="41"/>
      <c r="G34" s="41"/>
      <c r="H34" s="41"/>
      <c r="I34" s="41"/>
      <c r="J34" s="41"/>
    </row>
    <row r="35" spans="1:15" ht="15" x14ac:dyDescent="0.25">
      <c r="A35" s="42" t="s">
        <v>45</v>
      </c>
      <c r="B35" s="173"/>
      <c r="C35" s="175"/>
      <c r="D35" s="175"/>
      <c r="E35" s="175"/>
      <c r="F35" s="175"/>
      <c r="G35" s="175"/>
      <c r="H35" s="175"/>
      <c r="I35" s="175"/>
      <c r="J35" s="174"/>
    </row>
    <row r="36" spans="1:15" ht="15" x14ac:dyDescent="0.25">
      <c r="A36" s="42" t="s">
        <v>40</v>
      </c>
      <c r="B36" s="188"/>
      <c r="C36" s="189"/>
      <c r="D36" s="190"/>
      <c r="E36" s="41"/>
      <c r="F36" s="41" t="s">
        <v>41</v>
      </c>
      <c r="G36" s="173"/>
      <c r="H36" s="174"/>
      <c r="I36" s="41" t="s">
        <v>42</v>
      </c>
      <c r="J36" s="49"/>
    </row>
    <row r="37" spans="1:15" ht="15" x14ac:dyDescent="0.25">
      <c r="A37" s="42" t="s">
        <v>46</v>
      </c>
      <c r="B37" s="173"/>
      <c r="C37" s="175"/>
      <c r="D37" s="175"/>
      <c r="E37" s="175"/>
      <c r="F37" s="175"/>
      <c r="G37" s="174"/>
      <c r="H37" s="41"/>
      <c r="I37" s="41"/>
      <c r="J37" s="41"/>
    </row>
    <row r="38" spans="1:15" ht="15" x14ac:dyDescent="0.25">
      <c r="A38" s="41"/>
      <c r="B38" s="41"/>
      <c r="C38" s="41"/>
      <c r="D38" s="41"/>
      <c r="E38" s="41"/>
      <c r="F38" s="41"/>
      <c r="G38" s="41"/>
      <c r="H38" s="41"/>
      <c r="I38" s="41"/>
      <c r="J38" s="41"/>
    </row>
    <row r="39" spans="1:15" ht="15" x14ac:dyDescent="0.2">
      <c r="A39" s="179"/>
      <c r="B39" s="180"/>
      <c r="C39" s="180"/>
      <c r="D39" s="180"/>
      <c r="E39" s="180"/>
      <c r="F39" s="180"/>
      <c r="G39" s="180"/>
      <c r="H39" s="180"/>
      <c r="I39" s="180"/>
      <c r="J39" s="181"/>
    </row>
    <row r="40" spans="1:15" ht="15" x14ac:dyDescent="0.25">
      <c r="A40" s="42" t="s">
        <v>43</v>
      </c>
      <c r="B40" s="173"/>
      <c r="C40" s="175"/>
      <c r="D40" s="175"/>
      <c r="E40" s="174"/>
      <c r="F40" s="41"/>
      <c r="G40" s="41"/>
      <c r="H40" s="41"/>
      <c r="I40" s="41"/>
      <c r="J40" s="41"/>
    </row>
    <row r="41" spans="1:15" ht="15" x14ac:dyDescent="0.25">
      <c r="A41" s="42" t="s">
        <v>203</v>
      </c>
      <c r="B41" s="173"/>
      <c r="C41" s="175"/>
      <c r="D41" s="175"/>
      <c r="E41" s="174"/>
      <c r="F41" s="41"/>
      <c r="G41" s="41"/>
      <c r="H41" s="41"/>
      <c r="I41" s="41"/>
      <c r="J41" s="41"/>
    </row>
    <row r="42" spans="1:15" ht="15" x14ac:dyDescent="0.25">
      <c r="A42" s="42" t="s">
        <v>44</v>
      </c>
      <c r="B42" s="182"/>
      <c r="C42" s="183"/>
      <c r="D42" s="183"/>
      <c r="E42" s="184"/>
      <c r="F42" s="41"/>
      <c r="G42" s="41"/>
      <c r="H42" s="41"/>
      <c r="I42" s="41"/>
      <c r="J42" s="41"/>
    </row>
    <row r="43" spans="1:15" ht="15" x14ac:dyDescent="0.25">
      <c r="A43" s="42" t="s">
        <v>45</v>
      </c>
      <c r="B43" s="173"/>
      <c r="C43" s="175"/>
      <c r="D43" s="175"/>
      <c r="E43" s="175"/>
      <c r="F43" s="175"/>
      <c r="G43" s="175"/>
      <c r="H43" s="175"/>
      <c r="I43" s="175"/>
      <c r="J43" s="174"/>
    </row>
    <row r="44" spans="1:15" ht="15" x14ac:dyDescent="0.25">
      <c r="A44" s="42" t="s">
        <v>40</v>
      </c>
      <c r="B44" s="188"/>
      <c r="C44" s="189"/>
      <c r="D44" s="190"/>
      <c r="E44" s="41"/>
      <c r="F44" s="41" t="s">
        <v>41</v>
      </c>
      <c r="G44" s="173"/>
      <c r="H44" s="174"/>
      <c r="I44" s="41" t="s">
        <v>42</v>
      </c>
      <c r="J44" s="49"/>
    </row>
    <row r="45" spans="1:15" ht="15" x14ac:dyDescent="0.25">
      <c r="A45" s="42" t="s">
        <v>46</v>
      </c>
      <c r="B45" s="173"/>
      <c r="C45" s="175"/>
      <c r="D45" s="175"/>
      <c r="E45" s="175"/>
      <c r="F45" s="175"/>
      <c r="G45" s="174"/>
      <c r="H45" s="41"/>
      <c r="I45" s="41"/>
      <c r="J45" s="41"/>
    </row>
    <row r="46" spans="1:15" ht="15" x14ac:dyDescent="0.25">
      <c r="A46" s="41"/>
      <c r="B46" s="41"/>
      <c r="C46" s="41"/>
      <c r="D46" s="41"/>
      <c r="E46" s="41"/>
      <c r="F46" s="41"/>
      <c r="G46" s="41"/>
      <c r="H46" s="41"/>
      <c r="I46" s="41"/>
      <c r="J46" s="41"/>
    </row>
    <row r="47" spans="1:15" ht="15" x14ac:dyDescent="0.25">
      <c r="A47" s="41" t="s">
        <v>206</v>
      </c>
      <c r="B47" s="173"/>
      <c r="C47" s="175"/>
      <c r="D47" s="175"/>
      <c r="E47" s="174"/>
      <c r="F47" s="41"/>
      <c r="G47" s="41"/>
      <c r="H47" s="41"/>
      <c r="I47" s="41"/>
      <c r="J47" s="41"/>
      <c r="O47" s="3" t="str">
        <f>IF(B47=0,"Incomplete","Complete")</f>
        <v>Incomplete</v>
      </c>
    </row>
    <row r="48" spans="1:15" ht="15" x14ac:dyDescent="0.25">
      <c r="A48" s="41"/>
      <c r="B48" s="41"/>
      <c r="C48" s="41"/>
      <c r="D48" s="41"/>
      <c r="E48" s="41"/>
      <c r="F48" s="41"/>
      <c r="G48" s="41"/>
      <c r="H48" s="41"/>
      <c r="I48" s="41"/>
      <c r="J48" s="41"/>
    </row>
    <row r="49" spans="1:19" ht="15" x14ac:dyDescent="0.25">
      <c r="A49" s="41" t="s">
        <v>207</v>
      </c>
      <c r="B49" s="173"/>
      <c r="C49" s="175"/>
      <c r="D49" s="175"/>
      <c r="E49" s="174"/>
      <c r="F49" s="41"/>
      <c r="G49" s="41"/>
      <c r="H49" s="41"/>
      <c r="I49" s="41"/>
      <c r="J49" s="41"/>
      <c r="O49" s="3" t="str">
        <f>IF(B49=0,"Incomplete","Complete")</f>
        <v>Incomplete</v>
      </c>
      <c r="S49" s="3" t="str">
        <f>IF(O47="Incomplete","Incomplete",IF(O49="Incomplete","Incomplete","Complete"))</f>
        <v>Incomplete</v>
      </c>
    </row>
    <row r="50" spans="1:19" ht="15" x14ac:dyDescent="0.25">
      <c r="A50" s="48"/>
      <c r="B50" s="47"/>
      <c r="C50" s="47"/>
      <c r="D50" s="47"/>
      <c r="E50" s="50"/>
      <c r="F50" s="48"/>
      <c r="G50" s="48"/>
      <c r="H50" s="48"/>
      <c r="I50" s="48"/>
      <c r="J50" s="42" t="str">
        <f>"Page "&amp;J51</f>
        <v>Page 2</v>
      </c>
      <c r="S50" s="3" t="str">
        <f>IF(S13="Incomplete","Incomplete",IF(S22="Incomplete","Incomplete",IF(S30="Incomplete","Incomplete",IF(S49="Incomplete","Incomplete","Complete"))))</f>
        <v>Incomplete</v>
      </c>
    </row>
    <row r="51" spans="1:19" ht="15" x14ac:dyDescent="0.25">
      <c r="A51" s="50"/>
      <c r="B51" s="50"/>
      <c r="C51" s="50"/>
      <c r="D51" s="50"/>
      <c r="E51" s="50"/>
      <c r="F51" s="50"/>
      <c r="G51" s="50"/>
      <c r="H51" s="50"/>
      <c r="I51" s="50"/>
      <c r="J51" s="50">
        <f>'AR1'!I48+1</f>
        <v>2</v>
      </c>
    </row>
  </sheetData>
  <sheetProtection algorithmName="SHA-512" hashValue="96ilSdPyyqlYnxej9eEqkcAMfodLCprfcuOzvrrYe7dp5ZHQ5VwW11xnyrar3Iz/C8yk0jjpQ5165B2yb4jJFQ==" saltValue="NLSOwY/R6G3MrfM1n7tZTg==" spinCount="100000" sheet="1" objects="1" scenarios="1"/>
  <mergeCells count="45">
    <mergeCell ref="B34:E34"/>
    <mergeCell ref="B35:J35"/>
    <mergeCell ref="B36:D36"/>
    <mergeCell ref="G36:H36"/>
    <mergeCell ref="B37:G37"/>
    <mergeCell ref="B10:D10"/>
    <mergeCell ref="G10:H10"/>
    <mergeCell ref="A1:J1"/>
    <mergeCell ref="A2:J2"/>
    <mergeCell ref="A3:J3"/>
    <mergeCell ref="A6:C6"/>
    <mergeCell ref="B9:J9"/>
    <mergeCell ref="B8:J8"/>
    <mergeCell ref="B49:E49"/>
    <mergeCell ref="B26:E26"/>
    <mergeCell ref="B27:J27"/>
    <mergeCell ref="B28:D28"/>
    <mergeCell ref="G28:H28"/>
    <mergeCell ref="B29:G29"/>
    <mergeCell ref="B47:E47"/>
    <mergeCell ref="A39:J39"/>
    <mergeCell ref="B40:E40"/>
    <mergeCell ref="B42:E42"/>
    <mergeCell ref="B43:J43"/>
    <mergeCell ref="B44:D44"/>
    <mergeCell ref="B41:E41"/>
    <mergeCell ref="A31:J31"/>
    <mergeCell ref="B32:E32"/>
    <mergeCell ref="B33:E33"/>
    <mergeCell ref="G44:H44"/>
    <mergeCell ref="B45:G45"/>
    <mergeCell ref="H11:I11"/>
    <mergeCell ref="B12:G12"/>
    <mergeCell ref="B17:E17"/>
    <mergeCell ref="B11:D11"/>
    <mergeCell ref="B24:E24"/>
    <mergeCell ref="A15:J15"/>
    <mergeCell ref="B16:E16"/>
    <mergeCell ref="B18:E18"/>
    <mergeCell ref="B19:J19"/>
    <mergeCell ref="B20:D20"/>
    <mergeCell ref="G20:H20"/>
    <mergeCell ref="B21:G21"/>
    <mergeCell ref="A23:J23"/>
    <mergeCell ref="B25:E25"/>
  </mergeCells>
  <conditionalFormatting sqref="B9">
    <cfRule type="cellIs" dxfId="79" priority="49" operator="equal">
      <formula>ISBLANK(a)</formula>
    </cfRule>
  </conditionalFormatting>
  <conditionalFormatting sqref="B10">
    <cfRule type="cellIs" dxfId="78" priority="48" operator="equal">
      <formula>ISBLANK(a)</formula>
    </cfRule>
  </conditionalFormatting>
  <conditionalFormatting sqref="G10">
    <cfRule type="cellIs" dxfId="77" priority="47" operator="equal">
      <formula>ISBLANK(a)</formula>
    </cfRule>
  </conditionalFormatting>
  <conditionalFormatting sqref="J10">
    <cfRule type="cellIs" dxfId="76" priority="46" operator="equal">
      <formula>ISBLANK(a)</formula>
    </cfRule>
  </conditionalFormatting>
  <conditionalFormatting sqref="B11">
    <cfRule type="cellIs" dxfId="75" priority="45" operator="equal">
      <formula>ISBLANK(a)</formula>
    </cfRule>
  </conditionalFormatting>
  <conditionalFormatting sqref="B16">
    <cfRule type="cellIs" dxfId="74" priority="43" operator="equal">
      <formula>ISBLANK(a)</formula>
    </cfRule>
  </conditionalFormatting>
  <conditionalFormatting sqref="B18">
    <cfRule type="cellIs" dxfId="73" priority="42" operator="equal">
      <formula>ISBLANK(a)</formula>
    </cfRule>
  </conditionalFormatting>
  <conditionalFormatting sqref="B19">
    <cfRule type="cellIs" dxfId="72" priority="41" operator="equal">
      <formula>ISBLANK(a)</formula>
    </cfRule>
  </conditionalFormatting>
  <conditionalFormatting sqref="B20">
    <cfRule type="cellIs" dxfId="71" priority="40" operator="equal">
      <formula>ISBLANK(a)</formula>
    </cfRule>
  </conditionalFormatting>
  <conditionalFormatting sqref="J28">
    <cfRule type="cellIs" dxfId="70" priority="37" operator="equal">
      <formula>ISBLANK(a)</formula>
    </cfRule>
  </conditionalFormatting>
  <conditionalFormatting sqref="J20">
    <cfRule type="cellIs" dxfId="69" priority="38" operator="equal">
      <formula>ISBLANK(a)</formula>
    </cfRule>
  </conditionalFormatting>
  <conditionalFormatting sqref="B24">
    <cfRule type="cellIs" dxfId="68" priority="36" operator="equal">
      <formula>ISBLANK(a)</formula>
    </cfRule>
  </conditionalFormatting>
  <conditionalFormatting sqref="B26">
    <cfRule type="cellIs" dxfId="67" priority="35" operator="equal">
      <formula>ISBLANK(a)</formula>
    </cfRule>
  </conditionalFormatting>
  <conditionalFormatting sqref="B27">
    <cfRule type="cellIs" dxfId="66" priority="34" operator="equal">
      <formula>ISBLANK(a)</formula>
    </cfRule>
  </conditionalFormatting>
  <conditionalFormatting sqref="B28">
    <cfRule type="cellIs" dxfId="65" priority="33" operator="equal">
      <formula>ISBLANK(a)</formula>
    </cfRule>
  </conditionalFormatting>
  <conditionalFormatting sqref="B21">
    <cfRule type="cellIs" dxfId="64" priority="31" operator="equal">
      <formula>ISBLANK(a)</formula>
    </cfRule>
  </conditionalFormatting>
  <conditionalFormatting sqref="B29">
    <cfRule type="cellIs" dxfId="63" priority="30" operator="equal">
      <formula>ISBLANK(a)</formula>
    </cfRule>
  </conditionalFormatting>
  <conditionalFormatting sqref="B47">
    <cfRule type="cellIs" dxfId="62" priority="29" operator="equal">
      <formula>ISBLANK(a)</formula>
    </cfRule>
  </conditionalFormatting>
  <conditionalFormatting sqref="B49">
    <cfRule type="cellIs" dxfId="61" priority="28" operator="equal">
      <formula>ISBLANK(a)</formula>
    </cfRule>
  </conditionalFormatting>
  <conditionalFormatting sqref="G20">
    <cfRule type="cellIs" dxfId="60" priority="27" operator="equal">
      <formula>ISBLANK(a)</formula>
    </cfRule>
  </conditionalFormatting>
  <conditionalFormatting sqref="G28">
    <cfRule type="cellIs" dxfId="59" priority="26" operator="equal">
      <formula>ISBLANK(a)</formula>
    </cfRule>
  </conditionalFormatting>
  <conditionalFormatting sqref="B8">
    <cfRule type="cellIs" dxfId="58" priority="25" operator="equal">
      <formula>ISBLANK(a)</formula>
    </cfRule>
  </conditionalFormatting>
  <conditionalFormatting sqref="H11">
    <cfRule type="cellIs" dxfId="57" priority="24" operator="equal">
      <formula>ISBLANK(a)</formula>
    </cfRule>
  </conditionalFormatting>
  <conditionalFormatting sqref="B12">
    <cfRule type="cellIs" dxfId="56" priority="23" operator="equal">
      <formula>ISBLANK(a)</formula>
    </cfRule>
  </conditionalFormatting>
  <conditionalFormatting sqref="B17">
    <cfRule type="cellIs" dxfId="55" priority="22" operator="equal">
      <formula>ISBLANK(a)</formula>
    </cfRule>
  </conditionalFormatting>
  <conditionalFormatting sqref="J44">
    <cfRule type="cellIs" dxfId="54" priority="21" operator="equal">
      <formula>ISBLANK(a)</formula>
    </cfRule>
  </conditionalFormatting>
  <conditionalFormatting sqref="B40">
    <cfRule type="cellIs" dxfId="53" priority="20" operator="equal">
      <formula>ISBLANK(a)</formula>
    </cfRule>
  </conditionalFormatting>
  <conditionalFormatting sqref="B42">
    <cfRule type="cellIs" dxfId="52" priority="19" operator="equal">
      <formula>ISBLANK(a)</formula>
    </cfRule>
  </conditionalFormatting>
  <conditionalFormatting sqref="B43">
    <cfRule type="cellIs" dxfId="51" priority="18" operator="equal">
      <formula>ISBLANK(a)</formula>
    </cfRule>
  </conditionalFormatting>
  <conditionalFormatting sqref="B44">
    <cfRule type="cellIs" dxfId="50" priority="17" operator="equal">
      <formula>ISBLANK(a)</formula>
    </cfRule>
  </conditionalFormatting>
  <conditionalFormatting sqref="B45">
    <cfRule type="cellIs" dxfId="49" priority="16" operator="equal">
      <formula>ISBLANK(a)</formula>
    </cfRule>
  </conditionalFormatting>
  <conditionalFormatting sqref="G44">
    <cfRule type="cellIs" dxfId="48" priority="15" operator="equal">
      <formula>ISBLANK(a)</formula>
    </cfRule>
  </conditionalFormatting>
  <conditionalFormatting sqref="B25">
    <cfRule type="cellIs" dxfId="47" priority="14" operator="equal">
      <formula>ISBLANK(a)</formula>
    </cfRule>
  </conditionalFormatting>
  <conditionalFormatting sqref="B41">
    <cfRule type="cellIs" dxfId="46" priority="13" operator="equal">
      <formula>ISBLANK(a)</formula>
    </cfRule>
  </conditionalFormatting>
  <conditionalFormatting sqref="J36">
    <cfRule type="cellIs" dxfId="45" priority="12" operator="equal">
      <formula>ISBLANK(a)</formula>
    </cfRule>
  </conditionalFormatting>
  <conditionalFormatting sqref="B32">
    <cfRule type="cellIs" dxfId="44" priority="11" operator="equal">
      <formula>ISBLANK(a)</formula>
    </cfRule>
  </conditionalFormatting>
  <conditionalFormatting sqref="B34">
    <cfRule type="cellIs" dxfId="43" priority="10" operator="equal">
      <formula>ISBLANK(a)</formula>
    </cfRule>
  </conditionalFormatting>
  <conditionalFormatting sqref="B35">
    <cfRule type="cellIs" dxfId="42" priority="9" operator="equal">
      <formula>ISBLANK(a)</formula>
    </cfRule>
  </conditionalFormatting>
  <conditionalFormatting sqref="B36">
    <cfRule type="cellIs" dxfId="41" priority="8" operator="equal">
      <formula>ISBLANK(a)</formula>
    </cfRule>
  </conditionalFormatting>
  <conditionalFormatting sqref="B37">
    <cfRule type="cellIs" dxfId="40" priority="7" operator="equal">
      <formula>ISBLANK(a)</formula>
    </cfRule>
  </conditionalFormatting>
  <conditionalFormatting sqref="G36">
    <cfRule type="cellIs" dxfId="39" priority="6" operator="equal">
      <formula>ISBLANK(a)</formula>
    </cfRule>
  </conditionalFormatting>
  <conditionalFormatting sqref="B33">
    <cfRule type="cellIs" dxfId="38" priority="5" operator="equal">
      <formula>ISBLANK(a)</formula>
    </cfRule>
  </conditionalFormatting>
  <conditionalFormatting sqref="A15">
    <cfRule type="cellIs" dxfId="37" priority="4" operator="equal">
      <formula>ISBLANK(a)</formula>
    </cfRule>
  </conditionalFormatting>
  <conditionalFormatting sqref="A23">
    <cfRule type="cellIs" dxfId="36" priority="3" operator="equal">
      <formula>ISBLANK(a)</formula>
    </cfRule>
  </conditionalFormatting>
  <conditionalFormatting sqref="A31">
    <cfRule type="cellIs" dxfId="35" priority="2" operator="equal">
      <formula>ISBLANK(a)</formula>
    </cfRule>
  </conditionalFormatting>
  <conditionalFormatting sqref="A39">
    <cfRule type="cellIs" dxfId="34" priority="1" operator="equal">
      <formula>ISBLANK(a)</formula>
    </cfRule>
  </conditionalFormatting>
  <hyperlinks>
    <hyperlink ref="L9" location="TOC" display="Table of Contents" xr:uid="{00000000-0004-0000-0200-000000000000}"/>
  </hyperlinks>
  <pageMargins left="0.7" right="0.7" top="0.75" bottom="0.75" header="0.3" footer="0.3"/>
  <pageSetup scale="88"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'Drop down lists'!$I$1:$I$50</xm:f>
          </x14:formula1>
          <xm:sqref>G10:H10 G20:H20 G28:H28 G44:H44 G36:H36</xm:sqref>
        </x14:dataValidation>
        <x14:dataValidation type="list" allowBlank="1" showInputMessage="1" showErrorMessage="1" xr:uid="{00000000-0002-0000-0200-000001000000}">
          <x14:formula1>
            <xm:f>'Drop down lists'!$K$1:$K$17</xm:f>
          </x14:formula1>
          <xm:sqref>B49:E49</xm:sqref>
        </x14:dataValidation>
        <x14:dataValidation type="list" allowBlank="1" showInputMessage="1" showErrorMessage="1" xr:uid="{00000000-0002-0000-0200-000002000000}">
          <x14:formula1>
            <xm:f>'Drop down lists'!$A$20:$A$27</xm:f>
          </x14:formula1>
          <xm:sqref>B47:E47</xm:sqref>
        </x14:dataValidation>
        <x14:dataValidation type="list" allowBlank="1" showInputMessage="1" showErrorMessage="1" xr:uid="{00000000-0002-0000-0200-000004000000}">
          <x14:formula1>
            <xm:f>'Drop down lists'!$A$41:$A$49</xm:f>
          </x14:formula1>
          <xm:sqref>A15 A23 A31 A39</xm:sqref>
        </x14:dataValidation>
        <x14:dataValidation type="list" allowBlank="1" showInputMessage="1" showErrorMessage="1" xr:uid="{00000000-0002-0000-0200-000003000000}">
          <x14:formula1>
            <xm:f>'Drop down lists'!$M$2:$M$255</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953F-8A14-48A5-AA8B-31B05D9570F6}">
  <sheetPr codeName="Sheet41">
    <tabColor indexed="22"/>
  </sheetPr>
  <dimension ref="A1:T43"/>
  <sheetViews>
    <sheetView zoomScaleNormal="100" zoomScaleSheetLayoutView="90" workbookViewId="0">
      <selection activeCell="A18" sqref="A18"/>
    </sheetView>
  </sheetViews>
  <sheetFormatPr defaultRowHeight="12.75" x14ac:dyDescent="0.2"/>
  <cols>
    <col min="1" max="17" width="9.33203125" style="3"/>
    <col min="18" max="18" width="9.5" style="3" hidden="1" customWidth="1"/>
    <col min="19" max="20" width="11" style="3" hidden="1" customWidth="1"/>
    <col min="21" max="16384" width="9.33203125" style="3"/>
  </cols>
  <sheetData>
    <row r="1" spans="1:19" ht="15" x14ac:dyDescent="0.25">
      <c r="A1" s="211" t="s">
        <v>82</v>
      </c>
      <c r="B1" s="211"/>
      <c r="C1" s="211"/>
      <c r="D1" s="211"/>
      <c r="E1" s="211"/>
      <c r="F1" s="211"/>
      <c r="G1" s="211"/>
      <c r="H1" s="211"/>
      <c r="I1" s="211"/>
      <c r="J1" s="211"/>
      <c r="K1" s="211"/>
      <c r="L1" s="211"/>
      <c r="M1" s="211"/>
      <c r="N1" s="138" t="s">
        <v>51</v>
      </c>
    </row>
    <row r="2" spans="1:19" ht="15" x14ac:dyDescent="0.25">
      <c r="A2" s="211" t="s">
        <v>192</v>
      </c>
      <c r="B2" s="211"/>
      <c r="C2" s="211"/>
      <c r="D2" s="211"/>
      <c r="E2" s="211"/>
      <c r="F2" s="211"/>
      <c r="G2" s="211"/>
      <c r="H2" s="211"/>
      <c r="I2" s="211"/>
      <c r="J2" s="211"/>
      <c r="K2" s="211"/>
      <c r="L2" s="211"/>
      <c r="M2" s="211"/>
      <c r="N2" s="138" t="str">
        <f>"Annual Report Page "&amp;M71</f>
        <v xml:space="preserve">Annual Report Page </v>
      </c>
    </row>
    <row r="3" spans="1:19" x14ac:dyDescent="0.2">
      <c r="A3" s="212">
        <f>'AR1'!B12</f>
        <v>0</v>
      </c>
      <c r="B3" s="212"/>
      <c r="C3" s="212"/>
      <c r="D3" s="212"/>
      <c r="E3" s="212"/>
      <c r="F3" s="212"/>
      <c r="G3" s="212"/>
      <c r="H3" s="212"/>
      <c r="I3" s="212"/>
      <c r="J3" s="212"/>
      <c r="K3" s="212"/>
      <c r="L3" s="212"/>
      <c r="M3" s="212"/>
    </row>
    <row r="4" spans="1:19" ht="13.5" thickBot="1" x14ac:dyDescent="0.25"/>
    <row r="5" spans="1:19" ht="13.5" thickBot="1" x14ac:dyDescent="0.25">
      <c r="A5" s="213" t="s">
        <v>353</v>
      </c>
      <c r="B5" s="214"/>
      <c r="C5" s="214"/>
      <c r="D5" s="214"/>
      <c r="E5" s="214"/>
      <c r="F5" s="214"/>
      <c r="G5" s="214"/>
      <c r="H5" s="214"/>
      <c r="I5" s="214"/>
      <c r="J5" s="214"/>
      <c r="K5" s="214"/>
      <c r="L5" s="214"/>
      <c r="M5" s="215"/>
    </row>
    <row r="7" spans="1:19" x14ac:dyDescent="0.2">
      <c r="A7" s="139"/>
      <c r="B7" s="205" t="s">
        <v>354</v>
      </c>
      <c r="C7" s="206"/>
      <c r="D7" s="206"/>
      <c r="E7" s="206"/>
      <c r="F7" s="206"/>
      <c r="G7" s="206"/>
      <c r="H7" s="206"/>
      <c r="I7" s="206"/>
      <c r="J7" s="206"/>
      <c r="K7" s="206"/>
      <c r="L7" s="206"/>
      <c r="M7" s="207"/>
      <c r="R7" s="3" t="str">
        <f>IF(A7=0,"Incomplete","Complete")</f>
        <v>Incomplete</v>
      </c>
      <c r="S7" s="3" t="str">
        <f>IF(B10=0,"Incomplete","Complete")</f>
        <v>Incomplete</v>
      </c>
    </row>
    <row r="8" spans="1:19" x14ac:dyDescent="0.2">
      <c r="B8" s="216"/>
      <c r="C8" s="217"/>
      <c r="D8" s="217"/>
      <c r="E8" s="217"/>
      <c r="F8" s="217"/>
      <c r="G8" s="217"/>
      <c r="H8" s="217"/>
      <c r="I8" s="217"/>
      <c r="J8" s="217"/>
      <c r="K8" s="217"/>
      <c r="L8" s="217"/>
      <c r="M8" s="218"/>
    </row>
    <row r="9" spans="1:19" x14ac:dyDescent="0.2">
      <c r="B9" s="208" t="s">
        <v>355</v>
      </c>
      <c r="C9" s="209"/>
      <c r="D9" s="209"/>
      <c r="E9" s="209"/>
      <c r="F9" s="209"/>
      <c r="G9" s="209"/>
      <c r="H9" s="209"/>
      <c r="I9" s="209"/>
      <c r="J9" s="209"/>
      <c r="K9" s="209"/>
      <c r="L9" s="209"/>
      <c r="M9" s="210"/>
    </row>
    <row r="10" spans="1:19" x14ac:dyDescent="0.2">
      <c r="B10" s="196"/>
      <c r="C10" s="197"/>
      <c r="D10" s="198"/>
      <c r="E10" s="198"/>
      <c r="F10" s="198"/>
      <c r="G10" s="198"/>
      <c r="H10" s="198"/>
      <c r="I10" s="198"/>
      <c r="J10" s="198"/>
      <c r="K10" s="198"/>
      <c r="L10" s="198"/>
      <c r="M10" s="199"/>
    </row>
    <row r="11" spans="1:19" x14ac:dyDescent="0.2">
      <c r="B11" s="200"/>
      <c r="C11" s="197"/>
      <c r="D11" s="197"/>
      <c r="E11" s="197"/>
      <c r="F11" s="197"/>
      <c r="G11" s="197"/>
      <c r="H11" s="197"/>
      <c r="I11" s="197"/>
      <c r="J11" s="197"/>
      <c r="K11" s="197"/>
      <c r="L11" s="197"/>
      <c r="M11" s="201"/>
    </row>
    <row r="12" spans="1:19" x14ac:dyDescent="0.2">
      <c r="B12" s="200"/>
      <c r="C12" s="197"/>
      <c r="D12" s="197"/>
      <c r="E12" s="197"/>
      <c r="F12" s="197"/>
      <c r="G12" s="197"/>
      <c r="H12" s="197"/>
      <c r="I12" s="197"/>
      <c r="J12" s="197"/>
      <c r="K12" s="197"/>
      <c r="L12" s="197"/>
      <c r="M12" s="201"/>
    </row>
    <row r="13" spans="1:19" x14ac:dyDescent="0.2">
      <c r="B13" s="200"/>
      <c r="C13" s="197"/>
      <c r="D13" s="197"/>
      <c r="E13" s="197"/>
      <c r="F13" s="197"/>
      <c r="G13" s="197"/>
      <c r="H13" s="197"/>
      <c r="I13" s="197"/>
      <c r="J13" s="197"/>
      <c r="K13" s="197"/>
      <c r="L13" s="197"/>
      <c r="M13" s="201"/>
    </row>
    <row r="14" spans="1:19" x14ac:dyDescent="0.2">
      <c r="B14" s="202"/>
      <c r="C14" s="203"/>
      <c r="D14" s="203"/>
      <c r="E14" s="203"/>
      <c r="F14" s="203"/>
      <c r="G14" s="203"/>
      <c r="H14" s="203"/>
      <c r="I14" s="203"/>
      <c r="J14" s="203"/>
      <c r="K14" s="203"/>
      <c r="L14" s="203"/>
      <c r="M14" s="204"/>
    </row>
    <row r="18" spans="1:20" x14ac:dyDescent="0.2">
      <c r="A18" s="139"/>
      <c r="B18" s="205" t="s">
        <v>356</v>
      </c>
      <c r="C18" s="206"/>
      <c r="D18" s="206"/>
      <c r="E18" s="206"/>
      <c r="F18" s="206"/>
      <c r="G18" s="206"/>
      <c r="H18" s="206"/>
      <c r="I18" s="206"/>
      <c r="J18" s="206"/>
      <c r="K18" s="206"/>
      <c r="L18" s="206"/>
      <c r="M18" s="207"/>
    </row>
    <row r="19" spans="1:20" x14ac:dyDescent="0.2">
      <c r="B19" s="208" t="s">
        <v>355</v>
      </c>
      <c r="C19" s="209"/>
      <c r="D19" s="209"/>
      <c r="E19" s="209"/>
      <c r="F19" s="209"/>
      <c r="G19" s="209"/>
      <c r="H19" s="209"/>
      <c r="I19" s="209"/>
      <c r="J19" s="209"/>
      <c r="K19" s="209"/>
      <c r="L19" s="209"/>
      <c r="M19" s="210"/>
      <c r="R19" s="3" t="str">
        <f>IF(A18=0,"Incomplete","Complete")</f>
        <v>Incomplete</v>
      </c>
      <c r="S19" s="3" t="str">
        <f>IF(B20=0,"Incomplete","Complete")</f>
        <v>Incomplete</v>
      </c>
      <c r="T19" s="3" t="str">
        <f>IF(S7=0,"Incomplete",IF(S19="Incomplete","Incomplete","Complete"))</f>
        <v>Incomplete</v>
      </c>
    </row>
    <row r="20" spans="1:20" x14ac:dyDescent="0.2">
      <c r="B20" s="200"/>
      <c r="C20" s="197"/>
      <c r="D20" s="197"/>
      <c r="E20" s="197"/>
      <c r="F20" s="197"/>
      <c r="G20" s="197"/>
      <c r="H20" s="197"/>
      <c r="I20" s="197"/>
      <c r="J20" s="197"/>
      <c r="K20" s="197"/>
      <c r="L20" s="197"/>
      <c r="M20" s="201"/>
    </row>
    <row r="21" spans="1:20" x14ac:dyDescent="0.2">
      <c r="B21" s="200"/>
      <c r="C21" s="197"/>
      <c r="D21" s="197"/>
      <c r="E21" s="197"/>
      <c r="F21" s="197"/>
      <c r="G21" s="197"/>
      <c r="H21" s="197"/>
      <c r="I21" s="197"/>
      <c r="J21" s="197"/>
      <c r="K21" s="197"/>
      <c r="L21" s="197"/>
      <c r="M21" s="201"/>
    </row>
    <row r="22" spans="1:20" x14ac:dyDescent="0.2">
      <c r="B22" s="200"/>
      <c r="C22" s="197"/>
      <c r="D22" s="197"/>
      <c r="E22" s="197"/>
      <c r="F22" s="197"/>
      <c r="G22" s="197"/>
      <c r="H22" s="197"/>
      <c r="I22" s="197"/>
      <c r="J22" s="197"/>
      <c r="K22" s="197"/>
      <c r="L22" s="197"/>
      <c r="M22" s="201"/>
    </row>
    <row r="23" spans="1:20" x14ac:dyDescent="0.2">
      <c r="B23" s="200"/>
      <c r="C23" s="197"/>
      <c r="D23" s="197"/>
      <c r="E23" s="197"/>
      <c r="F23" s="197"/>
      <c r="G23" s="197"/>
      <c r="H23" s="197"/>
      <c r="I23" s="197"/>
      <c r="J23" s="197"/>
      <c r="K23" s="197"/>
      <c r="L23" s="197"/>
      <c r="M23" s="201"/>
    </row>
    <row r="24" spans="1:20" x14ac:dyDescent="0.2">
      <c r="B24" s="202"/>
      <c r="C24" s="203"/>
      <c r="D24" s="203"/>
      <c r="E24" s="203"/>
      <c r="F24" s="203"/>
      <c r="G24" s="203"/>
      <c r="H24" s="203"/>
      <c r="I24" s="203"/>
      <c r="J24" s="203"/>
      <c r="K24" s="203"/>
      <c r="L24" s="203"/>
      <c r="M24" s="204"/>
    </row>
    <row r="42" spans="13:13" ht="15" x14ac:dyDescent="0.25">
      <c r="M42" s="42" t="str">
        <f>"Page "&amp;M43</f>
        <v>Page 3</v>
      </c>
    </row>
    <row r="43" spans="13:13" ht="15" x14ac:dyDescent="0.25">
      <c r="M43" s="50">
        <f>'AR2'!J51+1</f>
        <v>3</v>
      </c>
    </row>
  </sheetData>
  <sheetProtection algorithmName="SHA-512" hashValue="ivyDaeYB+Ig1CwaErGYXlq4qqIA7O0UsFSD8EVyl97yksjPVXyvt1zb4OwJgpRHElYfC83KxXBKvnejB1x6RNg==" saltValue="PlJM9/5OcCSx/15xIxaOeQ==" spinCount="100000" sheet="1" objects="1" scenarios="1"/>
  <mergeCells count="10">
    <mergeCell ref="B10:M14"/>
    <mergeCell ref="B18:M18"/>
    <mergeCell ref="B19:M19"/>
    <mergeCell ref="B20:M24"/>
    <mergeCell ref="A1:M1"/>
    <mergeCell ref="A2:M2"/>
    <mergeCell ref="A3:M3"/>
    <mergeCell ref="A5:M5"/>
    <mergeCell ref="B7:M8"/>
    <mergeCell ref="B9:M9"/>
  </mergeCells>
  <conditionalFormatting sqref="A7">
    <cfRule type="cellIs" dxfId="33" priority="5" operator="equal">
      <formula>ISBLANK(a)</formula>
    </cfRule>
  </conditionalFormatting>
  <conditionalFormatting sqref="B10">
    <cfRule type="cellIs" dxfId="32" priority="4" operator="equal">
      <formula>ISBLANK(a)</formula>
    </cfRule>
  </conditionalFormatting>
  <conditionalFormatting sqref="B20">
    <cfRule type="cellIs" dxfId="31" priority="2" operator="equal">
      <formula>ISBLANK(a)</formula>
    </cfRule>
  </conditionalFormatting>
  <conditionalFormatting sqref="A18">
    <cfRule type="cellIs" dxfId="30" priority="1" operator="equal">
      <formula>ISBLANK(a)</formula>
    </cfRule>
  </conditionalFormatting>
  <pageMargins left="0.7" right="0.7" top="0.75" bottom="0.75" header="0.3" footer="0.3"/>
  <pageSetup scale="89" orientation="portrait" r:id="rId1"/>
  <colBreaks count="1" manualBreakCount="1">
    <brk id="1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8704BE7-68C6-4515-BE2F-7FEE95F8573F}">
          <x14:formula1>
            <xm:f>'Drop down lists'!$C$3:$C$5</xm:f>
          </x14:formula1>
          <xm:sqref>A7 A18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tabColor indexed="22"/>
  </sheetPr>
  <dimension ref="A1:L59"/>
  <sheetViews>
    <sheetView view="pageBreakPreview" zoomScaleNormal="100" zoomScaleSheetLayoutView="100" workbookViewId="0">
      <selection activeCell="D17" sqref="D17"/>
    </sheetView>
  </sheetViews>
  <sheetFormatPr defaultRowHeight="12.75" x14ac:dyDescent="0.2"/>
  <cols>
    <col min="1" max="1" width="32.6640625" style="51" customWidth="1"/>
    <col min="2" max="2" width="35.33203125" style="51" bestFit="1" customWidth="1"/>
    <col min="3" max="3" width="30.1640625" style="51" bestFit="1" customWidth="1"/>
    <col min="4" max="4" width="18.1640625" style="51" customWidth="1"/>
    <col min="5" max="5" width="20.1640625" style="51" customWidth="1"/>
    <col min="6" max="10" width="11" style="51" hidden="1" customWidth="1"/>
    <col min="11" max="11" width="9.33203125" style="51" customWidth="1"/>
    <col min="12" max="252" width="9.33203125" style="51"/>
    <col min="253" max="253" width="24" style="51" customWidth="1"/>
    <col min="254" max="254" width="20.6640625" style="51" customWidth="1"/>
    <col min="255" max="255" width="19.6640625" style="51" customWidth="1"/>
    <col min="256" max="256" width="18.1640625" style="51" customWidth="1"/>
    <col min="257" max="257" width="20.1640625" style="51" customWidth="1"/>
    <col min="258" max="508" width="9.33203125" style="51"/>
    <col min="509" max="509" width="24" style="51" customWidth="1"/>
    <col min="510" max="510" width="20.6640625" style="51" customWidth="1"/>
    <col min="511" max="511" width="19.6640625" style="51" customWidth="1"/>
    <col min="512" max="512" width="18.1640625" style="51" customWidth="1"/>
    <col min="513" max="513" width="20.1640625" style="51" customWidth="1"/>
    <col min="514" max="764" width="9.33203125" style="51"/>
    <col min="765" max="765" width="24" style="51" customWidth="1"/>
    <col min="766" max="766" width="20.6640625" style="51" customWidth="1"/>
    <col min="767" max="767" width="19.6640625" style="51" customWidth="1"/>
    <col min="768" max="768" width="18.1640625" style="51" customWidth="1"/>
    <col min="769" max="769" width="20.1640625" style="51" customWidth="1"/>
    <col min="770" max="1020" width="9.33203125" style="51"/>
    <col min="1021" max="1021" width="24" style="51" customWidth="1"/>
    <col min="1022" max="1022" width="20.6640625" style="51" customWidth="1"/>
    <col min="1023" max="1023" width="19.6640625" style="51" customWidth="1"/>
    <col min="1024" max="1024" width="18.1640625" style="51" customWidth="1"/>
    <col min="1025" max="1025" width="20.1640625" style="51" customWidth="1"/>
    <col min="1026" max="1276" width="9.33203125" style="51"/>
    <col min="1277" max="1277" width="24" style="51" customWidth="1"/>
    <col min="1278" max="1278" width="20.6640625" style="51" customWidth="1"/>
    <col min="1279" max="1279" width="19.6640625" style="51" customWidth="1"/>
    <col min="1280" max="1280" width="18.1640625" style="51" customWidth="1"/>
    <col min="1281" max="1281" width="20.1640625" style="51" customWidth="1"/>
    <col min="1282" max="1532" width="9.33203125" style="51"/>
    <col min="1533" max="1533" width="24" style="51" customWidth="1"/>
    <col min="1534" max="1534" width="20.6640625" style="51" customWidth="1"/>
    <col min="1535" max="1535" width="19.6640625" style="51" customWidth="1"/>
    <col min="1536" max="1536" width="18.1640625" style="51" customWidth="1"/>
    <col min="1537" max="1537" width="20.1640625" style="51" customWidth="1"/>
    <col min="1538" max="1788" width="9.33203125" style="51"/>
    <col min="1789" max="1789" width="24" style="51" customWidth="1"/>
    <col min="1790" max="1790" width="20.6640625" style="51" customWidth="1"/>
    <col min="1791" max="1791" width="19.6640625" style="51" customWidth="1"/>
    <col min="1792" max="1792" width="18.1640625" style="51" customWidth="1"/>
    <col min="1793" max="1793" width="20.1640625" style="51" customWidth="1"/>
    <col min="1794" max="2044" width="9.33203125" style="51"/>
    <col min="2045" max="2045" width="24" style="51" customWidth="1"/>
    <col min="2046" max="2046" width="20.6640625" style="51" customWidth="1"/>
    <col min="2047" max="2047" width="19.6640625" style="51" customWidth="1"/>
    <col min="2048" max="2048" width="18.1640625" style="51" customWidth="1"/>
    <col min="2049" max="2049" width="20.1640625" style="51" customWidth="1"/>
    <col min="2050" max="2300" width="9.33203125" style="51"/>
    <col min="2301" max="2301" width="24" style="51" customWidth="1"/>
    <col min="2302" max="2302" width="20.6640625" style="51" customWidth="1"/>
    <col min="2303" max="2303" width="19.6640625" style="51" customWidth="1"/>
    <col min="2304" max="2304" width="18.1640625" style="51" customWidth="1"/>
    <col min="2305" max="2305" width="20.1640625" style="51" customWidth="1"/>
    <col min="2306" max="2556" width="9.33203125" style="51"/>
    <col min="2557" max="2557" width="24" style="51" customWidth="1"/>
    <col min="2558" max="2558" width="20.6640625" style="51" customWidth="1"/>
    <col min="2559" max="2559" width="19.6640625" style="51" customWidth="1"/>
    <col min="2560" max="2560" width="18.1640625" style="51" customWidth="1"/>
    <col min="2561" max="2561" width="20.1640625" style="51" customWidth="1"/>
    <col min="2562" max="2812" width="9.33203125" style="51"/>
    <col min="2813" max="2813" width="24" style="51" customWidth="1"/>
    <col min="2814" max="2814" width="20.6640625" style="51" customWidth="1"/>
    <col min="2815" max="2815" width="19.6640625" style="51" customWidth="1"/>
    <col min="2816" max="2816" width="18.1640625" style="51" customWidth="1"/>
    <col min="2817" max="2817" width="20.1640625" style="51" customWidth="1"/>
    <col min="2818" max="3068" width="9.33203125" style="51"/>
    <col min="3069" max="3069" width="24" style="51" customWidth="1"/>
    <col min="3070" max="3070" width="20.6640625" style="51" customWidth="1"/>
    <col min="3071" max="3071" width="19.6640625" style="51" customWidth="1"/>
    <col min="3072" max="3072" width="18.1640625" style="51" customWidth="1"/>
    <col min="3073" max="3073" width="20.1640625" style="51" customWidth="1"/>
    <col min="3074" max="3324" width="9.33203125" style="51"/>
    <col min="3325" max="3325" width="24" style="51" customWidth="1"/>
    <col min="3326" max="3326" width="20.6640625" style="51" customWidth="1"/>
    <col min="3327" max="3327" width="19.6640625" style="51" customWidth="1"/>
    <col min="3328" max="3328" width="18.1640625" style="51" customWidth="1"/>
    <col min="3329" max="3329" width="20.1640625" style="51" customWidth="1"/>
    <col min="3330" max="3580" width="9.33203125" style="51"/>
    <col min="3581" max="3581" width="24" style="51" customWidth="1"/>
    <col min="3582" max="3582" width="20.6640625" style="51" customWidth="1"/>
    <col min="3583" max="3583" width="19.6640625" style="51" customWidth="1"/>
    <col min="3584" max="3584" width="18.1640625" style="51" customWidth="1"/>
    <col min="3585" max="3585" width="20.1640625" style="51" customWidth="1"/>
    <col min="3586" max="3836" width="9.33203125" style="51"/>
    <col min="3837" max="3837" width="24" style="51" customWidth="1"/>
    <col min="3838" max="3838" width="20.6640625" style="51" customWidth="1"/>
    <col min="3839" max="3839" width="19.6640625" style="51" customWidth="1"/>
    <col min="3840" max="3840" width="18.1640625" style="51" customWidth="1"/>
    <col min="3841" max="3841" width="20.1640625" style="51" customWidth="1"/>
    <col min="3842" max="4092" width="9.33203125" style="51"/>
    <col min="4093" max="4093" width="24" style="51" customWidth="1"/>
    <col min="4094" max="4094" width="20.6640625" style="51" customWidth="1"/>
    <col min="4095" max="4095" width="19.6640625" style="51" customWidth="1"/>
    <col min="4096" max="4096" width="18.1640625" style="51" customWidth="1"/>
    <col min="4097" max="4097" width="20.1640625" style="51" customWidth="1"/>
    <col min="4098" max="4348" width="9.33203125" style="51"/>
    <col min="4349" max="4349" width="24" style="51" customWidth="1"/>
    <col min="4350" max="4350" width="20.6640625" style="51" customWidth="1"/>
    <col min="4351" max="4351" width="19.6640625" style="51" customWidth="1"/>
    <col min="4352" max="4352" width="18.1640625" style="51" customWidth="1"/>
    <col min="4353" max="4353" width="20.1640625" style="51" customWidth="1"/>
    <col min="4354" max="4604" width="9.33203125" style="51"/>
    <col min="4605" max="4605" width="24" style="51" customWidth="1"/>
    <col min="4606" max="4606" width="20.6640625" style="51" customWidth="1"/>
    <col min="4607" max="4607" width="19.6640625" style="51" customWidth="1"/>
    <col min="4608" max="4608" width="18.1640625" style="51" customWidth="1"/>
    <col min="4609" max="4609" width="20.1640625" style="51" customWidth="1"/>
    <col min="4610" max="4860" width="9.33203125" style="51"/>
    <col min="4861" max="4861" width="24" style="51" customWidth="1"/>
    <col min="4862" max="4862" width="20.6640625" style="51" customWidth="1"/>
    <col min="4863" max="4863" width="19.6640625" style="51" customWidth="1"/>
    <col min="4864" max="4864" width="18.1640625" style="51" customWidth="1"/>
    <col min="4865" max="4865" width="20.1640625" style="51" customWidth="1"/>
    <col min="4866" max="5116" width="9.33203125" style="51"/>
    <col min="5117" max="5117" width="24" style="51" customWidth="1"/>
    <col min="5118" max="5118" width="20.6640625" style="51" customWidth="1"/>
    <col min="5119" max="5119" width="19.6640625" style="51" customWidth="1"/>
    <col min="5120" max="5120" width="18.1640625" style="51" customWidth="1"/>
    <col min="5121" max="5121" width="20.1640625" style="51" customWidth="1"/>
    <col min="5122" max="5372" width="9.33203125" style="51"/>
    <col min="5373" max="5373" width="24" style="51" customWidth="1"/>
    <col min="5374" max="5374" width="20.6640625" style="51" customWidth="1"/>
    <col min="5375" max="5375" width="19.6640625" style="51" customWidth="1"/>
    <col min="5376" max="5376" width="18.1640625" style="51" customWidth="1"/>
    <col min="5377" max="5377" width="20.1640625" style="51" customWidth="1"/>
    <col min="5378" max="5628" width="9.33203125" style="51"/>
    <col min="5629" max="5629" width="24" style="51" customWidth="1"/>
    <col min="5630" max="5630" width="20.6640625" style="51" customWidth="1"/>
    <col min="5631" max="5631" width="19.6640625" style="51" customWidth="1"/>
    <col min="5632" max="5632" width="18.1640625" style="51" customWidth="1"/>
    <col min="5633" max="5633" width="20.1640625" style="51" customWidth="1"/>
    <col min="5634" max="5884" width="9.33203125" style="51"/>
    <col min="5885" max="5885" width="24" style="51" customWidth="1"/>
    <col min="5886" max="5886" width="20.6640625" style="51" customWidth="1"/>
    <col min="5887" max="5887" width="19.6640625" style="51" customWidth="1"/>
    <col min="5888" max="5888" width="18.1640625" style="51" customWidth="1"/>
    <col min="5889" max="5889" width="20.1640625" style="51" customWidth="1"/>
    <col min="5890" max="6140" width="9.33203125" style="51"/>
    <col min="6141" max="6141" width="24" style="51" customWidth="1"/>
    <col min="6142" max="6142" width="20.6640625" style="51" customWidth="1"/>
    <col min="6143" max="6143" width="19.6640625" style="51" customWidth="1"/>
    <col min="6144" max="6144" width="18.1640625" style="51" customWidth="1"/>
    <col min="6145" max="6145" width="20.1640625" style="51" customWidth="1"/>
    <col min="6146" max="6396" width="9.33203125" style="51"/>
    <col min="6397" max="6397" width="24" style="51" customWidth="1"/>
    <col min="6398" max="6398" width="20.6640625" style="51" customWidth="1"/>
    <col min="6399" max="6399" width="19.6640625" style="51" customWidth="1"/>
    <col min="6400" max="6400" width="18.1640625" style="51" customWidth="1"/>
    <col min="6401" max="6401" width="20.1640625" style="51" customWidth="1"/>
    <col min="6402" max="6652" width="9.33203125" style="51"/>
    <col min="6653" max="6653" width="24" style="51" customWidth="1"/>
    <col min="6654" max="6654" width="20.6640625" style="51" customWidth="1"/>
    <col min="6655" max="6655" width="19.6640625" style="51" customWidth="1"/>
    <col min="6656" max="6656" width="18.1640625" style="51" customWidth="1"/>
    <col min="6657" max="6657" width="20.1640625" style="51" customWidth="1"/>
    <col min="6658" max="6908" width="9.33203125" style="51"/>
    <col min="6909" max="6909" width="24" style="51" customWidth="1"/>
    <col min="6910" max="6910" width="20.6640625" style="51" customWidth="1"/>
    <col min="6911" max="6911" width="19.6640625" style="51" customWidth="1"/>
    <col min="6912" max="6912" width="18.1640625" style="51" customWidth="1"/>
    <col min="6913" max="6913" width="20.1640625" style="51" customWidth="1"/>
    <col min="6914" max="7164" width="9.33203125" style="51"/>
    <col min="7165" max="7165" width="24" style="51" customWidth="1"/>
    <col min="7166" max="7166" width="20.6640625" style="51" customWidth="1"/>
    <col min="7167" max="7167" width="19.6640625" style="51" customWidth="1"/>
    <col min="7168" max="7168" width="18.1640625" style="51" customWidth="1"/>
    <col min="7169" max="7169" width="20.1640625" style="51" customWidth="1"/>
    <col min="7170" max="7420" width="9.33203125" style="51"/>
    <col min="7421" max="7421" width="24" style="51" customWidth="1"/>
    <col min="7422" max="7422" width="20.6640625" style="51" customWidth="1"/>
    <col min="7423" max="7423" width="19.6640625" style="51" customWidth="1"/>
    <col min="7424" max="7424" width="18.1640625" style="51" customWidth="1"/>
    <col min="7425" max="7425" width="20.1640625" style="51" customWidth="1"/>
    <col min="7426" max="7676" width="9.33203125" style="51"/>
    <col min="7677" max="7677" width="24" style="51" customWidth="1"/>
    <col min="7678" max="7678" width="20.6640625" style="51" customWidth="1"/>
    <col min="7679" max="7679" width="19.6640625" style="51" customWidth="1"/>
    <col min="7680" max="7680" width="18.1640625" style="51" customWidth="1"/>
    <col min="7681" max="7681" width="20.1640625" style="51" customWidth="1"/>
    <col min="7682" max="7932" width="9.33203125" style="51"/>
    <col min="7933" max="7933" width="24" style="51" customWidth="1"/>
    <col min="7934" max="7934" width="20.6640625" style="51" customWidth="1"/>
    <col min="7935" max="7935" width="19.6640625" style="51" customWidth="1"/>
    <col min="7936" max="7936" width="18.1640625" style="51" customWidth="1"/>
    <col min="7937" max="7937" width="20.1640625" style="51" customWidth="1"/>
    <col min="7938" max="8188" width="9.33203125" style="51"/>
    <col min="8189" max="8189" width="24" style="51" customWidth="1"/>
    <col min="8190" max="8190" width="20.6640625" style="51" customWidth="1"/>
    <col min="8191" max="8191" width="19.6640625" style="51" customWidth="1"/>
    <col min="8192" max="8192" width="18.1640625" style="51" customWidth="1"/>
    <col min="8193" max="8193" width="20.1640625" style="51" customWidth="1"/>
    <col min="8194" max="8444" width="9.33203125" style="51"/>
    <col min="8445" max="8445" width="24" style="51" customWidth="1"/>
    <col min="8446" max="8446" width="20.6640625" style="51" customWidth="1"/>
    <col min="8447" max="8447" width="19.6640625" style="51" customWidth="1"/>
    <col min="8448" max="8448" width="18.1640625" style="51" customWidth="1"/>
    <col min="8449" max="8449" width="20.1640625" style="51" customWidth="1"/>
    <col min="8450" max="8700" width="9.33203125" style="51"/>
    <col min="8701" max="8701" width="24" style="51" customWidth="1"/>
    <col min="8702" max="8702" width="20.6640625" style="51" customWidth="1"/>
    <col min="8703" max="8703" width="19.6640625" style="51" customWidth="1"/>
    <col min="8704" max="8704" width="18.1640625" style="51" customWidth="1"/>
    <col min="8705" max="8705" width="20.1640625" style="51" customWidth="1"/>
    <col min="8706" max="8956" width="9.33203125" style="51"/>
    <col min="8957" max="8957" width="24" style="51" customWidth="1"/>
    <col min="8958" max="8958" width="20.6640625" style="51" customWidth="1"/>
    <col min="8959" max="8959" width="19.6640625" style="51" customWidth="1"/>
    <col min="8960" max="8960" width="18.1640625" style="51" customWidth="1"/>
    <col min="8961" max="8961" width="20.1640625" style="51" customWidth="1"/>
    <col min="8962" max="9212" width="9.33203125" style="51"/>
    <col min="9213" max="9213" width="24" style="51" customWidth="1"/>
    <col min="9214" max="9214" width="20.6640625" style="51" customWidth="1"/>
    <col min="9215" max="9215" width="19.6640625" style="51" customWidth="1"/>
    <col min="9216" max="9216" width="18.1640625" style="51" customWidth="1"/>
    <col min="9217" max="9217" width="20.1640625" style="51" customWidth="1"/>
    <col min="9218" max="9468" width="9.33203125" style="51"/>
    <col min="9469" max="9469" width="24" style="51" customWidth="1"/>
    <col min="9470" max="9470" width="20.6640625" style="51" customWidth="1"/>
    <col min="9471" max="9471" width="19.6640625" style="51" customWidth="1"/>
    <col min="9472" max="9472" width="18.1640625" style="51" customWidth="1"/>
    <col min="9473" max="9473" width="20.1640625" style="51" customWidth="1"/>
    <col min="9474" max="9724" width="9.33203125" style="51"/>
    <col min="9725" max="9725" width="24" style="51" customWidth="1"/>
    <col min="9726" max="9726" width="20.6640625" style="51" customWidth="1"/>
    <col min="9727" max="9727" width="19.6640625" style="51" customWidth="1"/>
    <col min="9728" max="9728" width="18.1640625" style="51" customWidth="1"/>
    <col min="9729" max="9729" width="20.1640625" style="51" customWidth="1"/>
    <col min="9730" max="9980" width="9.33203125" style="51"/>
    <col min="9981" max="9981" width="24" style="51" customWidth="1"/>
    <col min="9982" max="9982" width="20.6640625" style="51" customWidth="1"/>
    <col min="9983" max="9983" width="19.6640625" style="51" customWidth="1"/>
    <col min="9984" max="9984" width="18.1640625" style="51" customWidth="1"/>
    <col min="9985" max="9985" width="20.1640625" style="51" customWidth="1"/>
    <col min="9986" max="10236" width="9.33203125" style="51"/>
    <col min="10237" max="10237" width="24" style="51" customWidth="1"/>
    <col min="10238" max="10238" width="20.6640625" style="51" customWidth="1"/>
    <col min="10239" max="10239" width="19.6640625" style="51" customWidth="1"/>
    <col min="10240" max="10240" width="18.1640625" style="51" customWidth="1"/>
    <col min="10241" max="10241" width="20.1640625" style="51" customWidth="1"/>
    <col min="10242" max="10492" width="9.33203125" style="51"/>
    <col min="10493" max="10493" width="24" style="51" customWidth="1"/>
    <col min="10494" max="10494" width="20.6640625" style="51" customWidth="1"/>
    <col min="10495" max="10495" width="19.6640625" style="51" customWidth="1"/>
    <col min="10496" max="10496" width="18.1640625" style="51" customWidth="1"/>
    <col min="10497" max="10497" width="20.1640625" style="51" customWidth="1"/>
    <col min="10498" max="10748" width="9.33203125" style="51"/>
    <col min="10749" max="10749" width="24" style="51" customWidth="1"/>
    <col min="10750" max="10750" width="20.6640625" style="51" customWidth="1"/>
    <col min="10751" max="10751" width="19.6640625" style="51" customWidth="1"/>
    <col min="10752" max="10752" width="18.1640625" style="51" customWidth="1"/>
    <col min="10753" max="10753" width="20.1640625" style="51" customWidth="1"/>
    <col min="10754" max="11004" width="9.33203125" style="51"/>
    <col min="11005" max="11005" width="24" style="51" customWidth="1"/>
    <col min="11006" max="11006" width="20.6640625" style="51" customWidth="1"/>
    <col min="11007" max="11007" width="19.6640625" style="51" customWidth="1"/>
    <col min="11008" max="11008" width="18.1640625" style="51" customWidth="1"/>
    <col min="11009" max="11009" width="20.1640625" style="51" customWidth="1"/>
    <col min="11010" max="11260" width="9.33203125" style="51"/>
    <col min="11261" max="11261" width="24" style="51" customWidth="1"/>
    <col min="11262" max="11262" width="20.6640625" style="51" customWidth="1"/>
    <col min="11263" max="11263" width="19.6640625" style="51" customWidth="1"/>
    <col min="11264" max="11264" width="18.1640625" style="51" customWidth="1"/>
    <col min="11265" max="11265" width="20.1640625" style="51" customWidth="1"/>
    <col min="11266" max="11516" width="9.33203125" style="51"/>
    <col min="11517" max="11517" width="24" style="51" customWidth="1"/>
    <col min="11518" max="11518" width="20.6640625" style="51" customWidth="1"/>
    <col min="11519" max="11519" width="19.6640625" style="51" customWidth="1"/>
    <col min="11520" max="11520" width="18.1640625" style="51" customWidth="1"/>
    <col min="11521" max="11521" width="20.1640625" style="51" customWidth="1"/>
    <col min="11522" max="11772" width="9.33203125" style="51"/>
    <col min="11773" max="11773" width="24" style="51" customWidth="1"/>
    <col min="11774" max="11774" width="20.6640625" style="51" customWidth="1"/>
    <col min="11775" max="11775" width="19.6640625" style="51" customWidth="1"/>
    <col min="11776" max="11776" width="18.1640625" style="51" customWidth="1"/>
    <col min="11777" max="11777" width="20.1640625" style="51" customWidth="1"/>
    <col min="11778" max="12028" width="9.33203125" style="51"/>
    <col min="12029" max="12029" width="24" style="51" customWidth="1"/>
    <col min="12030" max="12030" width="20.6640625" style="51" customWidth="1"/>
    <col min="12031" max="12031" width="19.6640625" style="51" customWidth="1"/>
    <col min="12032" max="12032" width="18.1640625" style="51" customWidth="1"/>
    <col min="12033" max="12033" width="20.1640625" style="51" customWidth="1"/>
    <col min="12034" max="12284" width="9.33203125" style="51"/>
    <col min="12285" max="12285" width="24" style="51" customWidth="1"/>
    <col min="12286" max="12286" width="20.6640625" style="51" customWidth="1"/>
    <col min="12287" max="12287" width="19.6640625" style="51" customWidth="1"/>
    <col min="12288" max="12288" width="18.1640625" style="51" customWidth="1"/>
    <col min="12289" max="12289" width="20.1640625" style="51" customWidth="1"/>
    <col min="12290" max="12540" width="9.33203125" style="51"/>
    <col min="12541" max="12541" width="24" style="51" customWidth="1"/>
    <col min="12542" max="12542" width="20.6640625" style="51" customWidth="1"/>
    <col min="12543" max="12543" width="19.6640625" style="51" customWidth="1"/>
    <col min="12544" max="12544" width="18.1640625" style="51" customWidth="1"/>
    <col min="12545" max="12545" width="20.1640625" style="51" customWidth="1"/>
    <col min="12546" max="12796" width="9.33203125" style="51"/>
    <col min="12797" max="12797" width="24" style="51" customWidth="1"/>
    <col min="12798" max="12798" width="20.6640625" style="51" customWidth="1"/>
    <col min="12799" max="12799" width="19.6640625" style="51" customWidth="1"/>
    <col min="12800" max="12800" width="18.1640625" style="51" customWidth="1"/>
    <col min="12801" max="12801" width="20.1640625" style="51" customWidth="1"/>
    <col min="12802" max="13052" width="9.33203125" style="51"/>
    <col min="13053" max="13053" width="24" style="51" customWidth="1"/>
    <col min="13054" max="13054" width="20.6640625" style="51" customWidth="1"/>
    <col min="13055" max="13055" width="19.6640625" style="51" customWidth="1"/>
    <col min="13056" max="13056" width="18.1640625" style="51" customWidth="1"/>
    <col min="13057" max="13057" width="20.1640625" style="51" customWidth="1"/>
    <col min="13058" max="13308" width="9.33203125" style="51"/>
    <col min="13309" max="13309" width="24" style="51" customWidth="1"/>
    <col min="13310" max="13310" width="20.6640625" style="51" customWidth="1"/>
    <col min="13311" max="13311" width="19.6640625" style="51" customWidth="1"/>
    <col min="13312" max="13312" width="18.1640625" style="51" customWidth="1"/>
    <col min="13313" max="13313" width="20.1640625" style="51" customWidth="1"/>
    <col min="13314" max="13564" width="9.33203125" style="51"/>
    <col min="13565" max="13565" width="24" style="51" customWidth="1"/>
    <col min="13566" max="13566" width="20.6640625" style="51" customWidth="1"/>
    <col min="13567" max="13567" width="19.6640625" style="51" customWidth="1"/>
    <col min="13568" max="13568" width="18.1640625" style="51" customWidth="1"/>
    <col min="13569" max="13569" width="20.1640625" style="51" customWidth="1"/>
    <col min="13570" max="13820" width="9.33203125" style="51"/>
    <col min="13821" max="13821" width="24" style="51" customWidth="1"/>
    <col min="13822" max="13822" width="20.6640625" style="51" customWidth="1"/>
    <col min="13823" max="13823" width="19.6640625" style="51" customWidth="1"/>
    <col min="13824" max="13824" width="18.1640625" style="51" customWidth="1"/>
    <col min="13825" max="13825" width="20.1640625" style="51" customWidth="1"/>
    <col min="13826" max="14076" width="9.33203125" style="51"/>
    <col min="14077" max="14077" width="24" style="51" customWidth="1"/>
    <col min="14078" max="14078" width="20.6640625" style="51" customWidth="1"/>
    <col min="14079" max="14079" width="19.6640625" style="51" customWidth="1"/>
    <col min="14080" max="14080" width="18.1640625" style="51" customWidth="1"/>
    <col min="14081" max="14081" width="20.1640625" style="51" customWidth="1"/>
    <col min="14082" max="14332" width="9.33203125" style="51"/>
    <col min="14333" max="14333" width="24" style="51" customWidth="1"/>
    <col min="14334" max="14334" width="20.6640625" style="51" customWidth="1"/>
    <col min="14335" max="14335" width="19.6640625" style="51" customWidth="1"/>
    <col min="14336" max="14336" width="18.1640625" style="51" customWidth="1"/>
    <col min="14337" max="14337" width="20.1640625" style="51" customWidth="1"/>
    <col min="14338" max="14588" width="9.33203125" style="51"/>
    <col min="14589" max="14589" width="24" style="51" customWidth="1"/>
    <col min="14590" max="14590" width="20.6640625" style="51" customWidth="1"/>
    <col min="14591" max="14591" width="19.6640625" style="51" customWidth="1"/>
    <col min="14592" max="14592" width="18.1640625" style="51" customWidth="1"/>
    <col min="14593" max="14593" width="20.1640625" style="51" customWidth="1"/>
    <col min="14594" max="14844" width="9.33203125" style="51"/>
    <col min="14845" max="14845" width="24" style="51" customWidth="1"/>
    <col min="14846" max="14846" width="20.6640625" style="51" customWidth="1"/>
    <col min="14847" max="14847" width="19.6640625" style="51" customWidth="1"/>
    <col min="14848" max="14848" width="18.1640625" style="51" customWidth="1"/>
    <col min="14849" max="14849" width="20.1640625" style="51" customWidth="1"/>
    <col min="14850" max="15100" width="9.33203125" style="51"/>
    <col min="15101" max="15101" width="24" style="51" customWidth="1"/>
    <col min="15102" max="15102" width="20.6640625" style="51" customWidth="1"/>
    <col min="15103" max="15103" width="19.6640625" style="51" customWidth="1"/>
    <col min="15104" max="15104" width="18.1640625" style="51" customWidth="1"/>
    <col min="15105" max="15105" width="20.1640625" style="51" customWidth="1"/>
    <col min="15106" max="15356" width="9.33203125" style="51"/>
    <col min="15357" max="15357" width="24" style="51" customWidth="1"/>
    <col min="15358" max="15358" width="20.6640625" style="51" customWidth="1"/>
    <col min="15359" max="15359" width="19.6640625" style="51" customWidth="1"/>
    <col min="15360" max="15360" width="18.1640625" style="51" customWidth="1"/>
    <col min="15361" max="15361" width="20.1640625" style="51" customWidth="1"/>
    <col min="15362" max="15612" width="9.33203125" style="51"/>
    <col min="15613" max="15613" width="24" style="51" customWidth="1"/>
    <col min="15614" max="15614" width="20.6640625" style="51" customWidth="1"/>
    <col min="15615" max="15615" width="19.6640625" style="51" customWidth="1"/>
    <col min="15616" max="15616" width="18.1640625" style="51" customWidth="1"/>
    <col min="15617" max="15617" width="20.1640625" style="51" customWidth="1"/>
    <col min="15618" max="15868" width="9.33203125" style="51"/>
    <col min="15869" max="15869" width="24" style="51" customWidth="1"/>
    <col min="15870" max="15870" width="20.6640625" style="51" customWidth="1"/>
    <col min="15871" max="15871" width="19.6640625" style="51" customWidth="1"/>
    <col min="15872" max="15872" width="18.1640625" style="51" customWidth="1"/>
    <col min="15873" max="15873" width="20.1640625" style="51" customWidth="1"/>
    <col min="15874" max="16124" width="9.33203125" style="51"/>
    <col min="16125" max="16125" width="24" style="51" customWidth="1"/>
    <col min="16126" max="16126" width="20.6640625" style="51" customWidth="1"/>
    <col min="16127" max="16127" width="19.6640625" style="51" customWidth="1"/>
    <col min="16128" max="16128" width="18.1640625" style="51" customWidth="1"/>
    <col min="16129" max="16129" width="20.1640625" style="51" customWidth="1"/>
    <col min="16130" max="16384" width="9.33203125" style="51"/>
  </cols>
  <sheetData>
    <row r="1" spans="1:10" x14ac:dyDescent="0.2">
      <c r="A1" s="1">
        <f>'AR1'!$B$12</f>
        <v>0</v>
      </c>
      <c r="E1" s="52" t="s">
        <v>50</v>
      </c>
    </row>
    <row r="2" spans="1:10" x14ac:dyDescent="0.2">
      <c r="A2" s="51" t="s">
        <v>352</v>
      </c>
      <c r="E2" s="52" t="str">
        <f>"Annual Report Page "&amp;D54</f>
        <v>Annual Report Page 4</v>
      </c>
    </row>
    <row r="3" spans="1:10" x14ac:dyDescent="0.2">
      <c r="A3" s="51" t="s">
        <v>224</v>
      </c>
    </row>
    <row r="4" spans="1:10" x14ac:dyDescent="0.2">
      <c r="A4" s="51" t="str">
        <f>IF('AR1'!B19="","",'AR1'!B19)</f>
        <v>12/31/20</v>
      </c>
    </row>
    <row r="6" spans="1:10" ht="13.5" thickBot="1" x14ac:dyDescent="0.25">
      <c r="A6" s="53"/>
    </row>
    <row r="7" spans="1:10" ht="13.5" thickBot="1" x14ac:dyDescent="0.25">
      <c r="A7" s="221" t="s">
        <v>217</v>
      </c>
      <c r="B7" s="222"/>
      <c r="C7" s="222"/>
      <c r="D7" s="223"/>
      <c r="E7" s="12" t="s">
        <v>48</v>
      </c>
    </row>
    <row r="8" spans="1:10" x14ac:dyDescent="0.2">
      <c r="A8" s="54"/>
      <c r="B8" s="55"/>
      <c r="C8" s="55"/>
      <c r="D8" s="55"/>
      <c r="E8" s="55"/>
    </row>
    <row r="9" spans="1:10" x14ac:dyDescent="0.2">
      <c r="A9" s="56"/>
      <c r="B9" s="57" t="s">
        <v>232</v>
      </c>
      <c r="C9" s="57"/>
      <c r="D9" s="58"/>
      <c r="E9" s="58"/>
      <c r="F9" s="51" t="str">
        <f>IF(A9&lt;&gt;"","Complete","Incomplete")</f>
        <v>Incomplete</v>
      </c>
      <c r="J9" s="54"/>
    </row>
    <row r="10" spans="1:10" x14ac:dyDescent="0.2">
      <c r="A10" s="56"/>
      <c r="B10" s="59" t="s">
        <v>234</v>
      </c>
      <c r="C10" s="59"/>
      <c r="D10" s="46"/>
      <c r="E10" s="46"/>
      <c r="F10" s="51" t="str">
        <f t="shared" ref="F10:F22" si="0">IF(A10&lt;&gt;"","Complete","Incomplete")</f>
        <v>Incomplete</v>
      </c>
      <c r="J10" s="54"/>
    </row>
    <row r="11" spans="1:10" x14ac:dyDescent="0.2">
      <c r="A11" s="56"/>
      <c r="B11" s="59" t="s">
        <v>235</v>
      </c>
      <c r="C11" s="59"/>
      <c r="D11" s="46"/>
      <c r="E11" s="46"/>
      <c r="F11" s="51" t="str">
        <f t="shared" si="0"/>
        <v>Incomplete</v>
      </c>
      <c r="J11" s="54"/>
    </row>
    <row r="12" spans="1:10" x14ac:dyDescent="0.2">
      <c r="A12" s="56"/>
      <c r="B12" s="59" t="s">
        <v>236</v>
      </c>
      <c r="C12" s="59"/>
      <c r="D12" s="46"/>
      <c r="E12" s="46"/>
      <c r="F12" s="51" t="str">
        <f t="shared" si="0"/>
        <v>Incomplete</v>
      </c>
      <c r="J12" s="54"/>
    </row>
    <row r="13" spans="1:10" x14ac:dyDescent="0.2">
      <c r="A13" s="56"/>
      <c r="B13" s="60" t="s">
        <v>237</v>
      </c>
      <c r="C13" s="60"/>
      <c r="D13" s="61"/>
      <c r="E13" s="61"/>
      <c r="F13" s="51" t="str">
        <f t="shared" si="0"/>
        <v>Incomplete</v>
      </c>
      <c r="J13" s="54"/>
    </row>
    <row r="14" spans="1:10" x14ac:dyDescent="0.2">
      <c r="A14" s="56"/>
      <c r="B14" s="60" t="s">
        <v>238</v>
      </c>
      <c r="C14" s="60"/>
      <c r="D14" s="61"/>
      <c r="E14" s="61"/>
      <c r="F14" s="51" t="str">
        <f t="shared" si="0"/>
        <v>Incomplete</v>
      </c>
      <c r="J14" s="54"/>
    </row>
    <row r="15" spans="1:10" x14ac:dyDescent="0.2">
      <c r="A15" s="56"/>
      <c r="B15" s="57" t="s">
        <v>239</v>
      </c>
      <c r="C15" s="57"/>
      <c r="D15" s="58"/>
      <c r="E15" s="58"/>
      <c r="F15" s="51" t="str">
        <f t="shared" si="0"/>
        <v>Incomplete</v>
      </c>
      <c r="G15" s="51" t="str">
        <f>IF(F9="Incomplete","Incomplete",IF(F10="Incomplete","Incomplete",IF(F11="Incomplete","Incomplete",IF(F12="Incomplete","Incomplete",IF(F13="Incomplete","Incomplete",IF(F13="Incomplete","Incomplete",IF(F14="Incomplete","Incomplete",IF(F15="Incomplete","Incomplete","Complete"))))))))</f>
        <v>Incomplete</v>
      </c>
      <c r="J15" s="54"/>
    </row>
    <row r="16" spans="1:10" x14ac:dyDescent="0.2">
      <c r="A16" s="56"/>
      <c r="B16" s="62" t="s">
        <v>240</v>
      </c>
      <c r="C16" s="62"/>
      <c r="D16" s="63"/>
      <c r="E16" s="63"/>
      <c r="F16" s="51" t="str">
        <f t="shared" si="0"/>
        <v>Incomplete</v>
      </c>
    </row>
    <row r="17" spans="1:10" x14ac:dyDescent="0.2">
      <c r="A17" s="56"/>
      <c r="B17" s="60" t="s">
        <v>241</v>
      </c>
      <c r="C17" s="60"/>
      <c r="D17" s="61"/>
      <c r="E17" s="61"/>
      <c r="F17" s="51" t="str">
        <f t="shared" si="0"/>
        <v>Incomplete</v>
      </c>
    </row>
    <row r="18" spans="1:10" x14ac:dyDescent="0.2">
      <c r="A18" s="56"/>
      <c r="B18" s="60" t="s">
        <v>242</v>
      </c>
      <c r="C18" s="60"/>
      <c r="D18" s="61"/>
      <c r="E18" s="61"/>
      <c r="F18" s="51" t="str">
        <f t="shared" si="0"/>
        <v>Incomplete</v>
      </c>
    </row>
    <row r="19" spans="1:10" x14ac:dyDescent="0.2">
      <c r="A19" s="56"/>
      <c r="B19" s="54" t="s">
        <v>243</v>
      </c>
      <c r="C19" s="54"/>
      <c r="D19" s="54"/>
      <c r="E19" s="54"/>
      <c r="F19" s="51" t="str">
        <f t="shared" si="0"/>
        <v>Incomplete</v>
      </c>
    </row>
    <row r="20" spans="1:10" x14ac:dyDescent="0.2">
      <c r="A20" s="56"/>
      <c r="B20" s="54" t="s">
        <v>244</v>
      </c>
      <c r="C20" s="54"/>
      <c r="D20" s="54"/>
      <c r="E20" s="54"/>
      <c r="F20" s="51" t="str">
        <f t="shared" si="0"/>
        <v>Incomplete</v>
      </c>
    </row>
    <row r="21" spans="1:10" x14ac:dyDescent="0.2">
      <c r="A21" s="54"/>
      <c r="B21" s="54"/>
      <c r="C21" s="54"/>
      <c r="D21" s="54"/>
      <c r="E21" s="54"/>
    </row>
    <row r="22" spans="1:10" x14ac:dyDescent="0.2">
      <c r="A22" s="56"/>
      <c r="B22" s="54" t="s">
        <v>233</v>
      </c>
      <c r="C22" s="64"/>
      <c r="D22" s="54"/>
      <c r="E22" s="54"/>
      <c r="F22" s="51" t="str">
        <f t="shared" si="0"/>
        <v>Incomplete</v>
      </c>
      <c r="G22" s="51" t="str">
        <f>IF(F16="Incomplete","Incomplete",IF(F17="Incomplete","Incomplete",IF(F18="Incomplete","Incomplete",IF(F19="Incomplete","Incomplete",IF(F20="Incomplete","Incomplete",IF(F20="Incomplete","Incomplete",IF(F22="Incomplete","Incomplete","Complete")))))))</f>
        <v>Incomplete</v>
      </c>
    </row>
    <row r="23" spans="1:10" x14ac:dyDescent="0.2">
      <c r="A23" s="54"/>
      <c r="B23" s="54"/>
      <c r="C23" s="54"/>
      <c r="D23" s="54"/>
      <c r="E23" s="54"/>
    </row>
    <row r="24" spans="1:10" ht="13.5" thickBot="1" x14ac:dyDescent="0.25">
      <c r="A24" s="54"/>
      <c r="B24" s="54"/>
      <c r="C24" s="54"/>
      <c r="D24" s="54"/>
      <c r="E24" s="54"/>
    </row>
    <row r="25" spans="1:10" ht="13.5" thickBot="1" x14ac:dyDescent="0.25">
      <c r="A25" s="221" t="s">
        <v>218</v>
      </c>
      <c r="B25" s="222"/>
      <c r="C25" s="223"/>
      <c r="D25" s="65"/>
      <c r="E25" s="65"/>
    </row>
    <row r="26" spans="1:10" x14ac:dyDescent="0.2">
      <c r="A26" s="220" t="s">
        <v>225</v>
      </c>
      <c r="B26" s="220"/>
      <c r="C26" s="220"/>
      <c r="D26" s="65"/>
      <c r="E26" s="65"/>
    </row>
    <row r="27" spans="1:10" x14ac:dyDescent="0.2">
      <c r="A27" s="66"/>
      <c r="B27" s="67" t="s">
        <v>222</v>
      </c>
      <c r="C27" s="67" t="s">
        <v>223</v>
      </c>
      <c r="D27" s="55"/>
      <c r="E27" s="55"/>
    </row>
    <row r="28" spans="1:10" x14ac:dyDescent="0.2">
      <c r="A28" s="66" t="s">
        <v>18</v>
      </c>
      <c r="B28" s="68"/>
      <c r="C28" s="68"/>
      <c r="D28" s="58"/>
      <c r="E28" s="58"/>
      <c r="F28" s="51" t="str">
        <f>IF(B28&lt;&gt;"","Complete","Incomplete")</f>
        <v>Incomplete</v>
      </c>
      <c r="G28" s="51" t="str">
        <f>IF(C28&lt;&gt;"","Complete","Incomplete")</f>
        <v>Incomplete</v>
      </c>
    </row>
    <row r="29" spans="1:10" x14ac:dyDescent="0.2">
      <c r="A29" s="66" t="s">
        <v>19</v>
      </c>
      <c r="B29" s="68"/>
      <c r="C29" s="68"/>
      <c r="D29" s="46"/>
      <c r="E29" s="46"/>
      <c r="F29" s="51" t="str">
        <f t="shared" ref="F29:F39" si="1">IF(B29&lt;&gt;"","Complete","Incomplete")</f>
        <v>Incomplete</v>
      </c>
      <c r="G29" s="51" t="str">
        <f t="shared" ref="G29:G44" si="2">IF(C29&lt;&gt;"","Complete","Incomplete")</f>
        <v>Incomplete</v>
      </c>
    </row>
    <row r="30" spans="1:10" x14ac:dyDescent="0.2">
      <c r="A30" s="66" t="s">
        <v>20</v>
      </c>
      <c r="B30" s="68"/>
      <c r="C30" s="68"/>
      <c r="D30" s="46"/>
      <c r="E30" s="46"/>
      <c r="F30" s="51" t="str">
        <f t="shared" si="1"/>
        <v>Incomplete</v>
      </c>
      <c r="G30" s="51" t="str">
        <f t="shared" si="2"/>
        <v>Incomplete</v>
      </c>
    </row>
    <row r="31" spans="1:10" x14ac:dyDescent="0.2">
      <c r="A31" s="66" t="s">
        <v>219</v>
      </c>
      <c r="B31" s="68"/>
      <c r="C31" s="68"/>
      <c r="D31" s="46"/>
      <c r="E31" s="46"/>
      <c r="F31" s="51" t="str">
        <f t="shared" si="1"/>
        <v>Incomplete</v>
      </c>
      <c r="G31" s="51" t="str">
        <f t="shared" si="2"/>
        <v>Incomplete</v>
      </c>
    </row>
    <row r="32" spans="1:10" x14ac:dyDescent="0.2">
      <c r="A32" s="66" t="s">
        <v>220</v>
      </c>
      <c r="B32" s="69"/>
      <c r="C32" s="69"/>
      <c r="D32" s="61"/>
      <c r="E32" s="61"/>
      <c r="F32" s="51" t="str">
        <f t="shared" si="1"/>
        <v>Incomplete</v>
      </c>
      <c r="G32" s="51" t="str">
        <f t="shared" si="2"/>
        <v>Incomplete</v>
      </c>
      <c r="H32" s="51" t="str">
        <f>IF(F28="Incomplete","Incomplete",IF(F29="Incomplete","Incomplete",IF(F30="Incomplete","Incomplete",IF(F30="Incomplete","Incomplete",IF(F31="Incomplete","Incomplete",IF(F32="Incomplete","Incomplete","Complete"))))))</f>
        <v>Incomplete</v>
      </c>
      <c r="I32" s="51" t="str">
        <f>IF(G28="Incomplete","Incomplete",IF(G29="Incomplete","Incomplete",IF(G30="Incomplete","Incomplete",IF(G30="Incomplete","Incomplete",IF(G31="Incomplete","Incomplete",IF(G32="Incomplete","Incomplete","Complete"))))))</f>
        <v>Incomplete</v>
      </c>
      <c r="J32" s="51" t="str">
        <f>IF(G15="Incomplete","Incomplete",IF(G22="Incomplete","Incomplete",IF(H32="Incomplete","Incomplete",IF(I32="Incomplete","Incomplete","Complete"))))</f>
        <v>Incomplete</v>
      </c>
    </row>
    <row r="33" spans="1:12" x14ac:dyDescent="0.2">
      <c r="A33" s="70" t="s">
        <v>221</v>
      </c>
      <c r="B33" s="71">
        <f>SUM(B28:B32)</f>
        <v>0</v>
      </c>
      <c r="C33" s="71">
        <f>SUM(C28:C32)</f>
        <v>0</v>
      </c>
      <c r="D33" s="61"/>
      <c r="E33" s="61"/>
    </row>
    <row r="34" spans="1:12" x14ac:dyDescent="0.2">
      <c r="A34" s="72"/>
      <c r="B34" s="73"/>
      <c r="C34" s="73"/>
      <c r="D34" s="61"/>
      <c r="E34" s="61"/>
    </row>
    <row r="35" spans="1:12" x14ac:dyDescent="0.2">
      <c r="A35" s="72"/>
      <c r="B35" s="60"/>
      <c r="C35" s="60"/>
      <c r="D35" s="61"/>
      <c r="E35" s="61"/>
    </row>
    <row r="36" spans="1:12" x14ac:dyDescent="0.2">
      <c r="A36" s="219" t="s">
        <v>226</v>
      </c>
      <c r="B36" s="219"/>
      <c r="C36" s="219"/>
      <c r="D36" s="61"/>
      <c r="E36" s="61"/>
    </row>
    <row r="37" spans="1:12" x14ac:dyDescent="0.2">
      <c r="A37" s="66"/>
      <c r="B37" s="67" t="s">
        <v>57</v>
      </c>
      <c r="C37" s="67" t="s">
        <v>227</v>
      </c>
      <c r="D37" s="61"/>
      <c r="E37" s="61"/>
    </row>
    <row r="38" spans="1:12" x14ac:dyDescent="0.2">
      <c r="A38" s="74" t="s">
        <v>228</v>
      </c>
      <c r="B38" s="68"/>
      <c r="C38" s="68"/>
      <c r="D38" s="58"/>
      <c r="E38" s="58"/>
      <c r="F38" s="51" t="str">
        <f t="shared" si="1"/>
        <v>Incomplete</v>
      </c>
      <c r="G38" s="51" t="str">
        <f t="shared" si="2"/>
        <v>Incomplete</v>
      </c>
    </row>
    <row r="39" spans="1:12" ht="25.5" x14ac:dyDescent="0.2">
      <c r="A39" s="75" t="s">
        <v>229</v>
      </c>
      <c r="B39" s="68"/>
      <c r="C39" s="68"/>
      <c r="D39" s="63"/>
      <c r="E39" s="63"/>
      <c r="F39" s="51" t="str">
        <f t="shared" si="1"/>
        <v>Incomplete</v>
      </c>
      <c r="G39" s="51" t="str">
        <f t="shared" si="2"/>
        <v>Incomplete</v>
      </c>
    </row>
    <row r="40" spans="1:12" x14ac:dyDescent="0.2">
      <c r="A40" s="70" t="s">
        <v>230</v>
      </c>
      <c r="B40" s="71">
        <f>B38+B39</f>
        <v>0</v>
      </c>
      <c r="C40" s="71">
        <f>C38+C39</f>
        <v>0</v>
      </c>
      <c r="D40" s="61"/>
      <c r="E40" s="61"/>
    </row>
    <row r="41" spans="1:12" x14ac:dyDescent="0.2">
      <c r="A41" s="54"/>
      <c r="B41" s="54"/>
      <c r="C41" s="54"/>
      <c r="D41" s="54"/>
      <c r="E41" s="54"/>
    </row>
    <row r="42" spans="1:12" x14ac:dyDescent="0.2">
      <c r="A42" s="54"/>
      <c r="B42" s="54"/>
      <c r="C42" s="54"/>
      <c r="D42" s="54"/>
      <c r="E42" s="54"/>
    </row>
    <row r="43" spans="1:12" ht="15" x14ac:dyDescent="0.2">
      <c r="A43" s="54"/>
      <c r="B43" s="66" t="s">
        <v>298</v>
      </c>
      <c r="C43" s="102">
        <f>C33+C40</f>
        <v>0</v>
      </c>
      <c r="D43" s="68"/>
      <c r="E43" s="54"/>
      <c r="L43" s="129"/>
    </row>
    <row r="44" spans="1:12" ht="15" x14ac:dyDescent="0.2">
      <c r="A44" s="54"/>
      <c r="B44" s="66" t="s">
        <v>231</v>
      </c>
      <c r="C44" s="68"/>
      <c r="D44" s="68"/>
      <c r="G44" s="51" t="str">
        <f t="shared" si="2"/>
        <v>Incomplete</v>
      </c>
      <c r="I44" s="51" t="str">
        <f>IF(F38="Incomplete","Incomplete",IF(G38="Incomplete","Incomplete",IF(F39="Incomplete","Incomplete",IF(F39="Incomplete","Incomplete",IF(G39="Incomplete","Incomplete",IF(G44="Incomplete","Incomplete","Complete"))))))</f>
        <v>Incomplete</v>
      </c>
      <c r="J44" s="76" t="str">
        <f>IF(J32="Incomplete","Incomplete",IF(I44="Incomplete","Incomplete","Complete"))</f>
        <v>Incomplete</v>
      </c>
      <c r="L44" s="129"/>
    </row>
    <row r="45" spans="1:12" x14ac:dyDescent="0.2">
      <c r="A45" s="54"/>
      <c r="B45" s="103" t="s">
        <v>297</v>
      </c>
      <c r="C45" s="68"/>
      <c r="D45" s="68"/>
      <c r="J45" s="76"/>
    </row>
    <row r="46" spans="1:12" x14ac:dyDescent="0.2">
      <c r="A46" s="54"/>
      <c r="B46" s="103" t="s">
        <v>333</v>
      </c>
      <c r="C46" s="131"/>
      <c r="D46" s="130"/>
      <c r="J46" s="76"/>
    </row>
    <row r="47" spans="1:12" x14ac:dyDescent="0.2">
      <c r="A47" s="54"/>
      <c r="B47" s="103" t="s">
        <v>334</v>
      </c>
      <c r="C47" s="131"/>
      <c r="D47" s="130"/>
      <c r="J47" s="76"/>
    </row>
    <row r="48" spans="1:12" ht="25.5" x14ac:dyDescent="0.2">
      <c r="A48" s="54"/>
      <c r="B48" s="103" t="s">
        <v>293</v>
      </c>
      <c r="C48" s="68"/>
      <c r="J48" s="76"/>
    </row>
    <row r="49" spans="1:10" x14ac:dyDescent="0.2">
      <c r="A49" s="54"/>
      <c r="B49" s="103" t="s">
        <v>297</v>
      </c>
      <c r="C49" s="68"/>
      <c r="J49" s="76"/>
    </row>
    <row r="50" spans="1:10" ht="25.5" x14ac:dyDescent="0.2">
      <c r="A50" s="54"/>
      <c r="B50" s="103" t="s">
        <v>294</v>
      </c>
      <c r="C50" s="68"/>
      <c r="J50" s="76"/>
    </row>
    <row r="51" spans="1:10" ht="25.5" x14ac:dyDescent="0.2">
      <c r="A51" s="54"/>
      <c r="B51" s="103" t="s">
        <v>295</v>
      </c>
      <c r="C51" s="68"/>
    </row>
    <row r="52" spans="1:10" x14ac:dyDescent="0.2">
      <c r="A52" s="54"/>
      <c r="B52" s="94"/>
      <c r="C52" s="95"/>
    </row>
    <row r="53" spans="1:10" x14ac:dyDescent="0.2">
      <c r="D53" s="77" t="str">
        <f>"Page "&amp;D54</f>
        <v>Page 4</v>
      </c>
    </row>
    <row r="54" spans="1:10" x14ac:dyDescent="0.2">
      <c r="D54" s="51">
        <f>'AR2-2'!M43+1</f>
        <v>4</v>
      </c>
    </row>
    <row r="56" spans="1:10" ht="15" x14ac:dyDescent="0.2">
      <c r="C56" s="78"/>
    </row>
    <row r="57" spans="1:10" ht="15" x14ac:dyDescent="0.2">
      <c r="C57" s="78"/>
    </row>
    <row r="58" spans="1:10" ht="15" x14ac:dyDescent="0.2">
      <c r="C58" s="78"/>
    </row>
    <row r="59" spans="1:10" ht="15" x14ac:dyDescent="0.2">
      <c r="C59" s="78"/>
    </row>
  </sheetData>
  <sheetProtection algorithmName="SHA-512" hashValue="2M04fL9dsf7GqonK3IVzLaojQv0hxNTilMQhEGO378OuKeGKVoPZ5hEM4R1zqAR1QQyGA9N5EF5/wRBQP4BmSw==" saltValue="nT8j2SDdSPIHgT3yY2YN+Q==" spinCount="100000" sheet="1" selectLockedCells="1"/>
  <mergeCells count="4">
    <mergeCell ref="A36:C36"/>
    <mergeCell ref="A26:C26"/>
    <mergeCell ref="A25:C25"/>
    <mergeCell ref="A7:D7"/>
  </mergeCells>
  <conditionalFormatting sqref="B28:C28">
    <cfRule type="cellIs" dxfId="29" priority="13" operator="equal">
      <formula>ISBLANK(a)</formula>
    </cfRule>
  </conditionalFormatting>
  <conditionalFormatting sqref="B29:C31">
    <cfRule type="cellIs" dxfId="28" priority="10" operator="equal">
      <formula>ISBLANK(a)</formula>
    </cfRule>
  </conditionalFormatting>
  <conditionalFormatting sqref="B32:C32">
    <cfRule type="cellIs" dxfId="27" priority="15" operator="equal">
      <formula>ISBLANK(g)</formula>
    </cfRule>
  </conditionalFormatting>
  <conditionalFormatting sqref="A9">
    <cfRule type="cellIs" dxfId="26" priority="7" operator="equal">
      <formula>ISBLANK(a)</formula>
    </cfRule>
  </conditionalFormatting>
  <conditionalFormatting sqref="B38:C39">
    <cfRule type="cellIs" dxfId="25" priority="9" operator="equal">
      <formula>ISBLANK(a)</formula>
    </cfRule>
  </conditionalFormatting>
  <conditionalFormatting sqref="C44:C50">
    <cfRule type="cellIs" dxfId="24" priority="8" operator="equal">
      <formula>ISBLANK(a)</formula>
    </cfRule>
  </conditionalFormatting>
  <conditionalFormatting sqref="A10:A20">
    <cfRule type="cellIs" dxfId="23" priority="6" operator="equal">
      <formula>ISBLANK(a)</formula>
    </cfRule>
  </conditionalFormatting>
  <conditionalFormatting sqref="A22">
    <cfRule type="cellIs" dxfId="22" priority="5" operator="equal">
      <formula>ISBLANK(a)</formula>
    </cfRule>
  </conditionalFormatting>
  <conditionalFormatting sqref="C51">
    <cfRule type="cellIs" dxfId="21" priority="4" operator="equal">
      <formula>ISBLANK(a)</formula>
    </cfRule>
  </conditionalFormatting>
  <conditionalFormatting sqref="D44">
    <cfRule type="cellIs" dxfId="20" priority="3" operator="equal">
      <formula>ISBLANK(a)</formula>
    </cfRule>
  </conditionalFormatting>
  <conditionalFormatting sqref="D45">
    <cfRule type="cellIs" dxfId="19" priority="2" operator="equal">
      <formula>ISBLANK(a)</formula>
    </cfRule>
  </conditionalFormatting>
  <conditionalFormatting sqref="D43">
    <cfRule type="cellIs" dxfId="18" priority="1" operator="equal">
      <formula>ISBLANK(a)</formula>
    </cfRule>
  </conditionalFormatting>
  <hyperlinks>
    <hyperlink ref="E7" location="TOC" display="Table of Contents" xr:uid="{00000000-0004-0000-0300-000000000000}"/>
  </hyperlinks>
  <pageMargins left="0.7" right="0.7" top="0.75" bottom="0.75" header="0.3" footer="0.3"/>
  <pageSetup scale="92" orientation="portrait" r:id="rId1"/>
  <ignoredErrors>
    <ignoredError sqref="B33:C3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 down lists'!$C$3:$C$5</xm:f>
          </x14:formula1>
          <xm:sqref>A9:A20 A22</xm:sqref>
        </x14:dataValidation>
        <x14:dataValidation type="list" allowBlank="1" showInputMessage="1" showErrorMessage="1" xr:uid="{14292E93-B58D-45F8-9220-E4EA49AF6038}">
          <x14:formula1>
            <xm:f>'Drop down lists'!$C$9:$C$10</xm:f>
          </x14:formula1>
          <xm:sqref>D43:D45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8">
    <tabColor indexed="22"/>
    <pageSetUpPr fitToPage="1"/>
  </sheetPr>
  <dimension ref="A1:M67"/>
  <sheetViews>
    <sheetView zoomScaleNormal="100" zoomScaleSheetLayoutView="100" workbookViewId="0">
      <selection activeCell="I29" sqref="I29"/>
    </sheetView>
  </sheetViews>
  <sheetFormatPr defaultRowHeight="12.75" x14ac:dyDescent="0.2"/>
  <cols>
    <col min="1" max="1" width="17" style="51" customWidth="1"/>
    <col min="2" max="2" width="12.33203125" style="51" customWidth="1"/>
    <col min="3" max="3" width="16.1640625" style="51" customWidth="1"/>
    <col min="4" max="4" width="12.83203125" style="51" customWidth="1"/>
    <col min="5" max="6" width="15.5" style="51" customWidth="1"/>
    <col min="7" max="7" width="14" style="51" customWidth="1"/>
    <col min="8" max="8" width="16.5" style="51" customWidth="1"/>
    <col min="9" max="11" width="9.33203125" style="51"/>
    <col min="12" max="13" width="10.83203125" style="51" hidden="1" customWidth="1"/>
    <col min="14" max="254" width="9.33203125" style="51"/>
    <col min="255" max="255" width="17" style="51" customWidth="1"/>
    <col min="256" max="510" width="9.33203125" style="51"/>
    <col min="511" max="511" width="17" style="51" customWidth="1"/>
    <col min="512" max="766" width="9.33203125" style="51"/>
    <col min="767" max="767" width="17" style="51" customWidth="1"/>
    <col min="768" max="1022" width="9.33203125" style="51"/>
    <col min="1023" max="1023" width="17" style="51" customWidth="1"/>
    <col min="1024" max="1278" width="9.33203125" style="51"/>
    <col min="1279" max="1279" width="17" style="51" customWidth="1"/>
    <col min="1280" max="1534" width="9.33203125" style="51"/>
    <col min="1535" max="1535" width="17" style="51" customWidth="1"/>
    <col min="1536" max="1790" width="9.33203125" style="51"/>
    <col min="1791" max="1791" width="17" style="51" customWidth="1"/>
    <col min="1792" max="2046" width="9.33203125" style="51"/>
    <col min="2047" max="2047" width="17" style="51" customWidth="1"/>
    <col min="2048" max="2302" width="9.33203125" style="51"/>
    <col min="2303" max="2303" width="17" style="51" customWidth="1"/>
    <col min="2304" max="2558" width="9.33203125" style="51"/>
    <col min="2559" max="2559" width="17" style="51" customWidth="1"/>
    <col min="2560" max="2814" width="9.33203125" style="51"/>
    <col min="2815" max="2815" width="17" style="51" customWidth="1"/>
    <col min="2816" max="3070" width="9.33203125" style="51"/>
    <col min="3071" max="3071" width="17" style="51" customWidth="1"/>
    <col min="3072" max="3326" width="9.33203125" style="51"/>
    <col min="3327" max="3327" width="17" style="51" customWidth="1"/>
    <col min="3328" max="3582" width="9.33203125" style="51"/>
    <col min="3583" max="3583" width="17" style="51" customWidth="1"/>
    <col min="3584" max="3838" width="9.33203125" style="51"/>
    <col min="3839" max="3839" width="17" style="51" customWidth="1"/>
    <col min="3840" max="4094" width="9.33203125" style="51"/>
    <col min="4095" max="4095" width="17" style="51" customWidth="1"/>
    <col min="4096" max="4350" width="9.33203125" style="51"/>
    <col min="4351" max="4351" width="17" style="51" customWidth="1"/>
    <col min="4352" max="4606" width="9.33203125" style="51"/>
    <col min="4607" max="4607" width="17" style="51" customWidth="1"/>
    <col min="4608" max="4862" width="9.33203125" style="51"/>
    <col min="4863" max="4863" width="17" style="51" customWidth="1"/>
    <col min="4864" max="5118" width="9.33203125" style="51"/>
    <col min="5119" max="5119" width="17" style="51" customWidth="1"/>
    <col min="5120" max="5374" width="9.33203125" style="51"/>
    <col min="5375" max="5375" width="17" style="51" customWidth="1"/>
    <col min="5376" max="5630" width="9.33203125" style="51"/>
    <col min="5631" max="5631" width="17" style="51" customWidth="1"/>
    <col min="5632" max="5886" width="9.33203125" style="51"/>
    <col min="5887" max="5887" width="17" style="51" customWidth="1"/>
    <col min="5888" max="6142" width="9.33203125" style="51"/>
    <col min="6143" max="6143" width="17" style="51" customWidth="1"/>
    <col min="6144" max="6398" width="9.33203125" style="51"/>
    <col min="6399" max="6399" width="17" style="51" customWidth="1"/>
    <col min="6400" max="6654" width="9.33203125" style="51"/>
    <col min="6655" max="6655" width="17" style="51" customWidth="1"/>
    <col min="6656" max="6910" width="9.33203125" style="51"/>
    <col min="6911" max="6911" width="17" style="51" customWidth="1"/>
    <col min="6912" max="7166" width="9.33203125" style="51"/>
    <col min="7167" max="7167" width="17" style="51" customWidth="1"/>
    <col min="7168" max="7422" width="9.33203125" style="51"/>
    <col min="7423" max="7423" width="17" style="51" customWidth="1"/>
    <col min="7424" max="7678" width="9.33203125" style="51"/>
    <col min="7679" max="7679" width="17" style="51" customWidth="1"/>
    <col min="7680" max="7934" width="9.33203125" style="51"/>
    <col min="7935" max="7935" width="17" style="51" customWidth="1"/>
    <col min="7936" max="8190" width="9.33203125" style="51"/>
    <col min="8191" max="8191" width="17" style="51" customWidth="1"/>
    <col min="8192" max="8446" width="9.33203125" style="51"/>
    <col min="8447" max="8447" width="17" style="51" customWidth="1"/>
    <col min="8448" max="8702" width="9.33203125" style="51"/>
    <col min="8703" max="8703" width="17" style="51" customWidth="1"/>
    <col min="8704" max="8958" width="9.33203125" style="51"/>
    <col min="8959" max="8959" width="17" style="51" customWidth="1"/>
    <col min="8960" max="9214" width="9.33203125" style="51"/>
    <col min="9215" max="9215" width="17" style="51" customWidth="1"/>
    <col min="9216" max="9470" width="9.33203125" style="51"/>
    <col min="9471" max="9471" width="17" style="51" customWidth="1"/>
    <col min="9472" max="9726" width="9.33203125" style="51"/>
    <col min="9727" max="9727" width="17" style="51" customWidth="1"/>
    <col min="9728" max="9982" width="9.33203125" style="51"/>
    <col min="9983" max="9983" width="17" style="51" customWidth="1"/>
    <col min="9984" max="10238" width="9.33203125" style="51"/>
    <col min="10239" max="10239" width="17" style="51" customWidth="1"/>
    <col min="10240" max="10494" width="9.33203125" style="51"/>
    <col min="10495" max="10495" width="17" style="51" customWidth="1"/>
    <col min="10496" max="10750" width="9.33203125" style="51"/>
    <col min="10751" max="10751" width="17" style="51" customWidth="1"/>
    <col min="10752" max="11006" width="9.33203125" style="51"/>
    <col min="11007" max="11007" width="17" style="51" customWidth="1"/>
    <col min="11008" max="11262" width="9.33203125" style="51"/>
    <col min="11263" max="11263" width="17" style="51" customWidth="1"/>
    <col min="11264" max="11518" width="9.33203125" style="51"/>
    <col min="11519" max="11519" width="17" style="51" customWidth="1"/>
    <col min="11520" max="11774" width="9.33203125" style="51"/>
    <col min="11775" max="11775" width="17" style="51" customWidth="1"/>
    <col min="11776" max="12030" width="9.33203125" style="51"/>
    <col min="12031" max="12031" width="17" style="51" customWidth="1"/>
    <col min="12032" max="12286" width="9.33203125" style="51"/>
    <col min="12287" max="12287" width="17" style="51" customWidth="1"/>
    <col min="12288" max="12542" width="9.33203125" style="51"/>
    <col min="12543" max="12543" width="17" style="51" customWidth="1"/>
    <col min="12544" max="12798" width="9.33203125" style="51"/>
    <col min="12799" max="12799" width="17" style="51" customWidth="1"/>
    <col min="12800" max="13054" width="9.33203125" style="51"/>
    <col min="13055" max="13055" width="17" style="51" customWidth="1"/>
    <col min="13056" max="13310" width="9.33203125" style="51"/>
    <col min="13311" max="13311" width="17" style="51" customWidth="1"/>
    <col min="13312" max="13566" width="9.33203125" style="51"/>
    <col min="13567" max="13567" width="17" style="51" customWidth="1"/>
    <col min="13568" max="13822" width="9.33203125" style="51"/>
    <col min="13823" max="13823" width="17" style="51" customWidth="1"/>
    <col min="13824" max="14078" width="9.33203125" style="51"/>
    <col min="14079" max="14079" width="17" style="51" customWidth="1"/>
    <col min="14080" max="14334" width="9.33203125" style="51"/>
    <col min="14335" max="14335" width="17" style="51" customWidth="1"/>
    <col min="14336" max="14590" width="9.33203125" style="51"/>
    <col min="14591" max="14591" width="17" style="51" customWidth="1"/>
    <col min="14592" max="14846" width="9.33203125" style="51"/>
    <col min="14847" max="14847" width="17" style="51" customWidth="1"/>
    <col min="14848" max="15102" width="9.33203125" style="51"/>
    <col min="15103" max="15103" width="17" style="51" customWidth="1"/>
    <col min="15104" max="15358" width="9.33203125" style="51"/>
    <col min="15359" max="15359" width="17" style="51" customWidth="1"/>
    <col min="15360" max="15614" width="9.33203125" style="51"/>
    <col min="15615" max="15615" width="17" style="51" customWidth="1"/>
    <col min="15616" max="15870" width="9.33203125" style="51"/>
    <col min="15871" max="15871" width="17" style="51" customWidth="1"/>
    <col min="15872" max="16126" width="9.33203125" style="51"/>
    <col min="16127" max="16127" width="17" style="51" customWidth="1"/>
    <col min="16128" max="16384" width="9.33203125" style="51"/>
  </cols>
  <sheetData>
    <row r="1" spans="1:11" x14ac:dyDescent="0.2">
      <c r="A1" s="1">
        <f>'AR1'!$B$12</f>
        <v>0</v>
      </c>
      <c r="J1" s="52" t="s">
        <v>52</v>
      </c>
    </row>
    <row r="2" spans="1:11" x14ac:dyDescent="0.2">
      <c r="A2" s="51" t="s">
        <v>192</v>
      </c>
      <c r="J2" s="52" t="str">
        <f>"Annual Report Page "&amp;I65</f>
        <v>Annual Report Page 5</v>
      </c>
    </row>
    <row r="3" spans="1:11" x14ac:dyDescent="0.2">
      <c r="A3" s="51" t="str">
        <f>A6</f>
        <v>VERIFICATION AND SWORN STATEMENT (INTRASTATE REVENUE ONLY)</v>
      </c>
      <c r="I3" s="83"/>
    </row>
    <row r="4" spans="1:11" x14ac:dyDescent="0.2">
      <c r="A4" s="51" t="str">
        <f>IF('AR1'!B19="","",'AR1'!B19)</f>
        <v>12/31/20</v>
      </c>
      <c r="I4" s="83"/>
    </row>
    <row r="5" spans="1:11" ht="13.5" thickBot="1" x14ac:dyDescent="0.25"/>
    <row r="6" spans="1:11" ht="13.5" thickBot="1" x14ac:dyDescent="0.25">
      <c r="A6" s="221" t="s">
        <v>246</v>
      </c>
      <c r="B6" s="222"/>
      <c r="C6" s="222"/>
      <c r="D6" s="222"/>
      <c r="E6" s="222"/>
      <c r="F6" s="222"/>
      <c r="G6" s="222"/>
      <c r="H6" s="222"/>
      <c r="I6" s="223"/>
    </row>
    <row r="7" spans="1:11" x14ac:dyDescent="0.2">
      <c r="A7" s="84" t="s">
        <v>58</v>
      </c>
      <c r="B7" s="85"/>
      <c r="C7" s="85"/>
      <c r="D7" s="85"/>
      <c r="E7" s="85"/>
      <c r="F7" s="85"/>
    </row>
    <row r="8" spans="1:11" x14ac:dyDescent="0.2">
      <c r="B8" s="86" t="s">
        <v>59</v>
      </c>
      <c r="C8" s="173"/>
      <c r="D8" s="174"/>
      <c r="E8" s="86" t="s">
        <v>60</v>
      </c>
      <c r="F8" s="86"/>
    </row>
    <row r="9" spans="1:11" x14ac:dyDescent="0.2">
      <c r="B9" s="86"/>
      <c r="C9" s="235" t="s">
        <v>61</v>
      </c>
      <c r="D9" s="235"/>
      <c r="E9" s="86"/>
      <c r="F9" s="86"/>
      <c r="K9" s="43" t="s">
        <v>48</v>
      </c>
    </row>
    <row r="10" spans="1:11" x14ac:dyDescent="0.2">
      <c r="A10" s="85"/>
      <c r="B10" s="85" t="s">
        <v>62</v>
      </c>
      <c r="C10" s="85"/>
      <c r="D10" s="85"/>
      <c r="E10" s="173"/>
      <c r="F10" s="175"/>
      <c r="G10" s="174"/>
      <c r="H10" s="85"/>
    </row>
    <row r="11" spans="1:11" x14ac:dyDescent="0.2">
      <c r="A11" s="86"/>
      <c r="B11" s="86" t="s">
        <v>63</v>
      </c>
      <c r="C11" s="86"/>
      <c r="D11" s="85"/>
      <c r="E11" s="173"/>
      <c r="F11" s="175"/>
      <c r="G11" s="174"/>
    </row>
    <row r="12" spans="1:11" x14ac:dyDescent="0.2">
      <c r="B12" s="51" t="s">
        <v>64</v>
      </c>
      <c r="D12" s="230">
        <f>A1</f>
        <v>0</v>
      </c>
      <c r="E12" s="231"/>
      <c r="F12" s="231"/>
      <c r="G12" s="232"/>
    </row>
    <row r="14" spans="1:11" x14ac:dyDescent="0.2">
      <c r="B14" s="237" t="s">
        <v>89</v>
      </c>
      <c r="C14" s="237"/>
      <c r="D14" s="237"/>
      <c r="E14" s="237"/>
      <c r="F14" s="237"/>
      <c r="G14" s="237"/>
      <c r="H14" s="237"/>
      <c r="I14" s="237"/>
    </row>
    <row r="15" spans="1:11" x14ac:dyDescent="0.2">
      <c r="B15" s="237"/>
      <c r="C15" s="237"/>
      <c r="D15" s="237"/>
      <c r="E15" s="237"/>
      <c r="F15" s="237"/>
      <c r="G15" s="237"/>
      <c r="H15" s="237"/>
      <c r="I15" s="237"/>
    </row>
    <row r="18" spans="1:9" x14ac:dyDescent="0.2">
      <c r="B18" s="211" t="s">
        <v>93</v>
      </c>
      <c r="C18" s="211"/>
      <c r="D18" s="87" t="str">
        <f>'AR1'!B19</f>
        <v>12/31/20</v>
      </c>
    </row>
    <row r="19" spans="1:9" x14ac:dyDescent="0.2">
      <c r="B19" s="52"/>
      <c r="C19" s="52"/>
      <c r="D19" s="87"/>
    </row>
    <row r="21" spans="1:9" x14ac:dyDescent="0.2">
      <c r="B21" s="237" t="s">
        <v>91</v>
      </c>
      <c r="C21" s="237"/>
      <c r="D21" s="237"/>
      <c r="E21" s="237"/>
      <c r="F21" s="237"/>
      <c r="G21" s="237"/>
      <c r="H21" s="237"/>
      <c r="I21" s="237"/>
    </row>
    <row r="22" spans="1:9" x14ac:dyDescent="0.2">
      <c r="B22" s="237"/>
      <c r="C22" s="237"/>
      <c r="D22" s="237"/>
      <c r="E22" s="237"/>
      <c r="F22" s="237"/>
      <c r="G22" s="237"/>
      <c r="H22" s="237"/>
      <c r="I22" s="237"/>
    </row>
    <row r="23" spans="1:9" x14ac:dyDescent="0.2">
      <c r="B23" s="237"/>
      <c r="C23" s="237"/>
      <c r="D23" s="237"/>
      <c r="E23" s="237"/>
      <c r="F23" s="237"/>
      <c r="G23" s="237"/>
      <c r="H23" s="237"/>
      <c r="I23" s="237"/>
    </row>
    <row r="24" spans="1:9" x14ac:dyDescent="0.2">
      <c r="B24" s="237"/>
      <c r="C24" s="237"/>
      <c r="D24" s="237"/>
      <c r="E24" s="237"/>
      <c r="F24" s="237"/>
      <c r="G24" s="237"/>
      <c r="H24" s="237"/>
      <c r="I24" s="237"/>
    </row>
    <row r="25" spans="1:9" x14ac:dyDescent="0.2">
      <c r="B25" s="237"/>
      <c r="C25" s="237"/>
      <c r="D25" s="237"/>
      <c r="E25" s="237"/>
      <c r="F25" s="237"/>
      <c r="G25" s="237"/>
      <c r="H25" s="237"/>
      <c r="I25" s="237"/>
    </row>
    <row r="32" spans="1:9" x14ac:dyDescent="0.2">
      <c r="A32" s="76" t="s">
        <v>65</v>
      </c>
      <c r="B32" s="238" t="s">
        <v>165</v>
      </c>
      <c r="C32" s="238"/>
      <c r="D32" s="238"/>
      <c r="E32" s="238"/>
      <c r="F32" s="238"/>
      <c r="G32" s="238"/>
      <c r="H32" s="238"/>
      <c r="I32" s="238"/>
    </row>
    <row r="33" spans="2:13" x14ac:dyDescent="0.2">
      <c r="B33" s="238"/>
      <c r="C33" s="238"/>
      <c r="D33" s="238"/>
      <c r="E33" s="238"/>
      <c r="F33" s="238"/>
      <c r="G33" s="238"/>
      <c r="H33" s="238"/>
      <c r="I33" s="238"/>
    </row>
    <row r="34" spans="2:13" x14ac:dyDescent="0.2">
      <c r="B34" s="238"/>
      <c r="C34" s="238"/>
      <c r="D34" s="238"/>
      <c r="E34" s="238"/>
      <c r="F34" s="238"/>
      <c r="G34" s="238"/>
      <c r="H34" s="238"/>
      <c r="I34" s="238"/>
    </row>
    <row r="38" spans="2:13" x14ac:dyDescent="0.2">
      <c r="D38" s="239" t="s">
        <v>76</v>
      </c>
      <c r="E38" s="239"/>
      <c r="F38" s="239"/>
      <c r="G38" s="239"/>
      <c r="H38" s="239"/>
    </row>
    <row r="39" spans="2:13" x14ac:dyDescent="0.2">
      <c r="E39" s="233"/>
      <c r="F39" s="234"/>
      <c r="G39" s="88"/>
      <c r="H39" s="88"/>
      <c r="L39" s="51" t="str">
        <f>IF(E39&lt;&gt;"","Complete","Incomplete")</f>
        <v>Incomplete</v>
      </c>
    </row>
    <row r="40" spans="2:13" x14ac:dyDescent="0.2">
      <c r="E40" s="211" t="s">
        <v>77</v>
      </c>
      <c r="F40" s="211"/>
      <c r="G40" s="211"/>
    </row>
    <row r="41" spans="2:13" x14ac:dyDescent="0.2">
      <c r="E41" s="233"/>
      <c r="F41" s="234"/>
      <c r="G41" s="240" t="s">
        <v>78</v>
      </c>
      <c r="H41" s="211"/>
      <c r="L41" s="51" t="str">
        <f>IF(E41&lt;&gt;"","Complete","Incomplete")</f>
        <v>Incomplete</v>
      </c>
    </row>
    <row r="42" spans="2:13" x14ac:dyDescent="0.2">
      <c r="E42" s="241" t="s">
        <v>79</v>
      </c>
      <c r="F42" s="241"/>
      <c r="M42" s="51" t="str">
        <f>IF(L39="Incomplete","Incomplete",IF(L41="Incomplete","Incomplete","Complete"))</f>
        <v>Incomplete</v>
      </c>
    </row>
    <row r="43" spans="2:13" x14ac:dyDescent="0.2">
      <c r="E43" s="89"/>
      <c r="F43" s="89"/>
    </row>
    <row r="45" spans="2:13" x14ac:dyDescent="0.2">
      <c r="F45" s="224"/>
      <c r="G45" s="224"/>
      <c r="H45" s="224"/>
      <c r="I45" s="224"/>
    </row>
    <row r="46" spans="2:13" x14ac:dyDescent="0.2">
      <c r="F46" s="225" t="s">
        <v>66</v>
      </c>
      <c r="G46" s="225"/>
      <c r="H46" s="225"/>
      <c r="I46" s="225"/>
    </row>
    <row r="47" spans="2:13" x14ac:dyDescent="0.2">
      <c r="F47" s="55"/>
      <c r="G47" s="55"/>
      <c r="H47" s="55"/>
      <c r="I47" s="55"/>
    </row>
    <row r="48" spans="2:13" x14ac:dyDescent="0.2">
      <c r="F48" s="176"/>
      <c r="G48" s="177"/>
      <c r="H48" s="177"/>
      <c r="I48" s="178"/>
      <c r="L48" s="236" t="e">
        <f>AR_Phone</f>
        <v>#REF!</v>
      </c>
      <c r="M48" s="236"/>
    </row>
    <row r="49" spans="3:9" x14ac:dyDescent="0.2">
      <c r="F49" s="225" t="s">
        <v>67</v>
      </c>
      <c r="G49" s="225"/>
      <c r="H49" s="225"/>
      <c r="I49" s="225"/>
    </row>
    <row r="50" spans="3:9" x14ac:dyDescent="0.2">
      <c r="F50" s="55"/>
      <c r="G50" s="55"/>
      <c r="H50" s="55"/>
      <c r="I50" s="55"/>
    </row>
    <row r="51" spans="3:9" ht="12" customHeight="1" x14ac:dyDescent="0.2">
      <c r="C51" s="79"/>
      <c r="D51" s="211" t="s">
        <v>68</v>
      </c>
      <c r="E51" s="211"/>
      <c r="F51" s="211"/>
      <c r="G51" s="211"/>
      <c r="H51" s="211"/>
      <c r="I51" s="211"/>
    </row>
    <row r="52" spans="3:9" x14ac:dyDescent="0.2">
      <c r="C52" s="79"/>
      <c r="D52" s="211" t="s">
        <v>69</v>
      </c>
      <c r="E52" s="211"/>
      <c r="F52" s="211"/>
      <c r="G52" s="211"/>
      <c r="H52" s="224"/>
      <c r="I52" s="224"/>
    </row>
    <row r="53" spans="3:9" x14ac:dyDescent="0.2">
      <c r="C53" s="79"/>
      <c r="G53" s="55"/>
      <c r="H53" s="225" t="s">
        <v>70</v>
      </c>
      <c r="I53" s="225"/>
    </row>
    <row r="54" spans="3:9" x14ac:dyDescent="0.2">
      <c r="C54" s="79"/>
      <c r="D54" s="51" t="s">
        <v>71</v>
      </c>
      <c r="E54" s="224"/>
      <c r="F54" s="224"/>
      <c r="G54" s="83" t="s">
        <v>72</v>
      </c>
      <c r="H54" s="224"/>
      <c r="I54" s="224"/>
    </row>
    <row r="55" spans="3:9" x14ac:dyDescent="0.2">
      <c r="C55" s="79"/>
      <c r="G55" s="90"/>
      <c r="H55" s="225" t="s">
        <v>92</v>
      </c>
      <c r="I55" s="225"/>
    </row>
    <row r="56" spans="3:9" x14ac:dyDescent="0.2">
      <c r="C56" s="79"/>
    </row>
    <row r="57" spans="3:9" x14ac:dyDescent="0.2">
      <c r="C57" s="79"/>
      <c r="D57" s="211" t="s">
        <v>73</v>
      </c>
      <c r="E57" s="211"/>
      <c r="F57" s="226"/>
      <c r="G57" s="91"/>
      <c r="H57" s="83"/>
    </row>
    <row r="58" spans="3:9" x14ac:dyDescent="0.2">
      <c r="C58" s="79"/>
      <c r="G58" s="55" t="s">
        <v>74</v>
      </c>
      <c r="H58" s="90"/>
    </row>
    <row r="59" spans="3:9" x14ac:dyDescent="0.2">
      <c r="C59" s="79"/>
      <c r="G59" s="55"/>
      <c r="H59" s="90"/>
    </row>
    <row r="60" spans="3:9" x14ac:dyDescent="0.2">
      <c r="C60" s="79"/>
      <c r="E60" s="55"/>
      <c r="F60" s="55"/>
      <c r="G60" s="55"/>
      <c r="H60" s="55"/>
    </row>
    <row r="61" spans="3:9" x14ac:dyDescent="0.2">
      <c r="C61" s="83"/>
      <c r="F61" s="224"/>
      <c r="G61" s="224"/>
      <c r="H61" s="224"/>
      <c r="I61" s="224"/>
    </row>
    <row r="62" spans="3:9" x14ac:dyDescent="0.2">
      <c r="C62" s="83"/>
      <c r="F62" s="225" t="s">
        <v>75</v>
      </c>
      <c r="G62" s="225"/>
      <c r="H62" s="225"/>
      <c r="I62" s="225"/>
    </row>
    <row r="64" spans="3:9" x14ac:dyDescent="0.2">
      <c r="I64" s="77" t="str">
        <f>"Page "&amp;I65</f>
        <v>Page 5</v>
      </c>
    </row>
    <row r="65" spans="1:9" x14ac:dyDescent="0.2">
      <c r="I65" s="51">
        <f>'AR3'!D54+1</f>
        <v>5</v>
      </c>
    </row>
    <row r="67" spans="1:9" x14ac:dyDescent="0.2">
      <c r="A67" s="227" t="s">
        <v>94</v>
      </c>
      <c r="B67" s="228"/>
      <c r="C67" s="228"/>
      <c r="D67" s="228"/>
      <c r="E67" s="228"/>
      <c r="F67" s="228"/>
      <c r="G67" s="228"/>
      <c r="H67" s="228"/>
      <c r="I67" s="229"/>
    </row>
  </sheetData>
  <sheetProtection algorithmName="SHA-512" hashValue="L063UKoe4gMJPdxyJHLGHPOG6LfVyj3jSeJves/dBxmq0vK1Pp4wzNf/Mnn12dx/B17MtQ3YH0DPBgXLHfX93A==" saltValue="5+S18uper5+FKut+7LNcXw==" spinCount="100000" sheet="1" objects="1" scenarios="1"/>
  <mergeCells count="32">
    <mergeCell ref="L48:M48"/>
    <mergeCell ref="B14:I15"/>
    <mergeCell ref="B21:I25"/>
    <mergeCell ref="B32:I34"/>
    <mergeCell ref="E39:F39"/>
    <mergeCell ref="D38:H38"/>
    <mergeCell ref="E40:G40"/>
    <mergeCell ref="G41:H41"/>
    <mergeCell ref="E42:F42"/>
    <mergeCell ref="B18:C18"/>
    <mergeCell ref="F48:I48"/>
    <mergeCell ref="A6:I6"/>
    <mergeCell ref="A67:I67"/>
    <mergeCell ref="D12:G12"/>
    <mergeCell ref="E41:F41"/>
    <mergeCell ref="F45:I45"/>
    <mergeCell ref="F46:I46"/>
    <mergeCell ref="H52:I52"/>
    <mergeCell ref="H53:I53"/>
    <mergeCell ref="F61:I61"/>
    <mergeCell ref="F62:I62"/>
    <mergeCell ref="D52:G52"/>
    <mergeCell ref="D51:I51"/>
    <mergeCell ref="C8:D8"/>
    <mergeCell ref="C9:D9"/>
    <mergeCell ref="E10:G10"/>
    <mergeCell ref="E11:G11"/>
    <mergeCell ref="E54:F54"/>
    <mergeCell ref="H54:I54"/>
    <mergeCell ref="H55:I55"/>
    <mergeCell ref="D57:F57"/>
    <mergeCell ref="F49:I49"/>
  </mergeCells>
  <conditionalFormatting sqref="E39">
    <cfRule type="cellIs" dxfId="17" priority="6" operator="equal">
      <formula>ISBLANK(g)</formula>
    </cfRule>
  </conditionalFormatting>
  <conditionalFormatting sqref="E41">
    <cfRule type="cellIs" dxfId="16" priority="5" operator="equal">
      <formula>ISBLANK(g)</formula>
    </cfRule>
  </conditionalFormatting>
  <conditionalFormatting sqref="F48">
    <cfRule type="cellIs" dxfId="15" priority="4" operator="equal">
      <formula>ISBLANK(a)</formula>
    </cfRule>
  </conditionalFormatting>
  <conditionalFormatting sqref="C8">
    <cfRule type="cellIs" dxfId="14" priority="3" operator="equal">
      <formula>ISBLANK(a)</formula>
    </cfRule>
  </conditionalFormatting>
  <conditionalFormatting sqref="E10">
    <cfRule type="cellIs" dxfId="13" priority="2" operator="equal">
      <formula>ISBLANK(a)</formula>
    </cfRule>
  </conditionalFormatting>
  <conditionalFormatting sqref="E11">
    <cfRule type="cellIs" dxfId="12" priority="1" operator="equal">
      <formula>ISBLANK(a)</formula>
    </cfRule>
  </conditionalFormatting>
  <hyperlinks>
    <hyperlink ref="L48:M48" location="AR_Phone" display="phone" xr:uid="{00000000-0004-0000-0500-000000000000}"/>
    <hyperlink ref="K9" location="TOC" display="Table of Contents" xr:uid="{00000000-0004-0000-0500-000001000000}"/>
  </hyperlinks>
  <printOptions horizontalCentered="1" verticalCentered="1"/>
  <pageMargins left="0.2" right="0.2" top="0.25" bottom="0.25" header="0" footer="0"/>
  <pageSetup scale="9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3A3CA5-1B15-483C-AC6D-4A244625BFC4}">
          <x14:formula1>
            <xm:f>'Drop down lists'!$I$1:$I$50</xm:f>
          </x14:formula1>
          <xm:sqref>C8:D8</xm:sqref>
        </x14:dataValidation>
        <x14:dataValidation type="list" allowBlank="1" showInputMessage="1" showErrorMessage="1" xr:uid="{92F96B28-B89C-4DB1-9A75-9128148AD712}">
          <x14:formula1>
            <xm:f>'Drop down lists'!$K$1:$K$17</xm:f>
          </x14:formula1>
          <xm:sqref>E10:G10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9">
    <tabColor indexed="22"/>
    <pageSetUpPr fitToPage="1"/>
  </sheetPr>
  <dimension ref="A1:P69"/>
  <sheetViews>
    <sheetView zoomScaleNormal="100" zoomScaleSheetLayoutView="100" workbookViewId="0">
      <selection activeCell="A3" sqref="A3"/>
    </sheetView>
  </sheetViews>
  <sheetFormatPr defaultRowHeight="12.75" x14ac:dyDescent="0.2"/>
  <cols>
    <col min="1" max="1" width="17.5" style="51" customWidth="1"/>
    <col min="2" max="2" width="13.1640625" style="51" customWidth="1"/>
    <col min="3" max="3" width="14" style="51" customWidth="1"/>
    <col min="4" max="4" width="11.33203125" style="51" customWidth="1"/>
    <col min="5" max="5" width="13.83203125" style="51" customWidth="1"/>
    <col min="6" max="6" width="12.83203125" style="51" customWidth="1"/>
    <col min="7" max="7" width="14.6640625" style="51" customWidth="1"/>
    <col min="8" max="8" width="12.5" style="51" customWidth="1"/>
    <col min="9" max="13" width="9.33203125" style="51"/>
    <col min="14" max="16" width="10.83203125" style="51" hidden="1" customWidth="1"/>
    <col min="17" max="256" width="9.33203125" style="51"/>
    <col min="257" max="257" width="17.5" style="51" customWidth="1"/>
    <col min="258" max="512" width="9.33203125" style="51"/>
    <col min="513" max="513" width="17.5" style="51" customWidth="1"/>
    <col min="514" max="768" width="9.33203125" style="51"/>
    <col min="769" max="769" width="17.5" style="51" customWidth="1"/>
    <col min="770" max="1024" width="9.33203125" style="51"/>
    <col min="1025" max="1025" width="17.5" style="51" customWidth="1"/>
    <col min="1026" max="1280" width="9.33203125" style="51"/>
    <col min="1281" max="1281" width="17.5" style="51" customWidth="1"/>
    <col min="1282" max="1536" width="9.33203125" style="51"/>
    <col min="1537" max="1537" width="17.5" style="51" customWidth="1"/>
    <col min="1538" max="1792" width="9.33203125" style="51"/>
    <col min="1793" max="1793" width="17.5" style="51" customWidth="1"/>
    <col min="1794" max="2048" width="9.33203125" style="51"/>
    <col min="2049" max="2049" width="17.5" style="51" customWidth="1"/>
    <col min="2050" max="2304" width="9.33203125" style="51"/>
    <col min="2305" max="2305" width="17.5" style="51" customWidth="1"/>
    <col min="2306" max="2560" width="9.33203125" style="51"/>
    <col min="2561" max="2561" width="17.5" style="51" customWidth="1"/>
    <col min="2562" max="2816" width="9.33203125" style="51"/>
    <col min="2817" max="2817" width="17.5" style="51" customWidth="1"/>
    <col min="2818" max="3072" width="9.33203125" style="51"/>
    <col min="3073" max="3073" width="17.5" style="51" customWidth="1"/>
    <col min="3074" max="3328" width="9.33203125" style="51"/>
    <col min="3329" max="3329" width="17.5" style="51" customWidth="1"/>
    <col min="3330" max="3584" width="9.33203125" style="51"/>
    <col min="3585" max="3585" width="17.5" style="51" customWidth="1"/>
    <col min="3586" max="3840" width="9.33203125" style="51"/>
    <col min="3841" max="3841" width="17.5" style="51" customWidth="1"/>
    <col min="3842" max="4096" width="9.33203125" style="51"/>
    <col min="4097" max="4097" width="17.5" style="51" customWidth="1"/>
    <col min="4098" max="4352" width="9.33203125" style="51"/>
    <col min="4353" max="4353" width="17.5" style="51" customWidth="1"/>
    <col min="4354" max="4608" width="9.33203125" style="51"/>
    <col min="4609" max="4609" width="17.5" style="51" customWidth="1"/>
    <col min="4610" max="4864" width="9.33203125" style="51"/>
    <col min="4865" max="4865" width="17.5" style="51" customWidth="1"/>
    <col min="4866" max="5120" width="9.33203125" style="51"/>
    <col min="5121" max="5121" width="17.5" style="51" customWidth="1"/>
    <col min="5122" max="5376" width="9.33203125" style="51"/>
    <col min="5377" max="5377" width="17.5" style="51" customWidth="1"/>
    <col min="5378" max="5632" width="9.33203125" style="51"/>
    <col min="5633" max="5633" width="17.5" style="51" customWidth="1"/>
    <col min="5634" max="5888" width="9.33203125" style="51"/>
    <col min="5889" max="5889" width="17.5" style="51" customWidth="1"/>
    <col min="5890" max="6144" width="9.33203125" style="51"/>
    <col min="6145" max="6145" width="17.5" style="51" customWidth="1"/>
    <col min="6146" max="6400" width="9.33203125" style="51"/>
    <col min="6401" max="6401" width="17.5" style="51" customWidth="1"/>
    <col min="6402" max="6656" width="9.33203125" style="51"/>
    <col min="6657" max="6657" width="17.5" style="51" customWidth="1"/>
    <col min="6658" max="6912" width="9.33203125" style="51"/>
    <col min="6913" max="6913" width="17.5" style="51" customWidth="1"/>
    <col min="6914" max="7168" width="9.33203125" style="51"/>
    <col min="7169" max="7169" width="17.5" style="51" customWidth="1"/>
    <col min="7170" max="7424" width="9.33203125" style="51"/>
    <col min="7425" max="7425" width="17.5" style="51" customWidth="1"/>
    <col min="7426" max="7680" width="9.33203125" style="51"/>
    <col min="7681" max="7681" width="17.5" style="51" customWidth="1"/>
    <col min="7682" max="7936" width="9.33203125" style="51"/>
    <col min="7937" max="7937" width="17.5" style="51" customWidth="1"/>
    <col min="7938" max="8192" width="9.33203125" style="51"/>
    <col min="8193" max="8193" width="17.5" style="51" customWidth="1"/>
    <col min="8194" max="8448" width="9.33203125" style="51"/>
    <col min="8449" max="8449" width="17.5" style="51" customWidth="1"/>
    <col min="8450" max="8704" width="9.33203125" style="51"/>
    <col min="8705" max="8705" width="17.5" style="51" customWidth="1"/>
    <col min="8706" max="8960" width="9.33203125" style="51"/>
    <col min="8961" max="8961" width="17.5" style="51" customWidth="1"/>
    <col min="8962" max="9216" width="9.33203125" style="51"/>
    <col min="9217" max="9217" width="17.5" style="51" customWidth="1"/>
    <col min="9218" max="9472" width="9.33203125" style="51"/>
    <col min="9473" max="9473" width="17.5" style="51" customWidth="1"/>
    <col min="9474" max="9728" width="9.33203125" style="51"/>
    <col min="9729" max="9729" width="17.5" style="51" customWidth="1"/>
    <col min="9730" max="9984" width="9.33203125" style="51"/>
    <col min="9985" max="9985" width="17.5" style="51" customWidth="1"/>
    <col min="9986" max="10240" width="9.33203125" style="51"/>
    <col min="10241" max="10241" width="17.5" style="51" customWidth="1"/>
    <col min="10242" max="10496" width="9.33203125" style="51"/>
    <col min="10497" max="10497" width="17.5" style="51" customWidth="1"/>
    <col min="10498" max="10752" width="9.33203125" style="51"/>
    <col min="10753" max="10753" width="17.5" style="51" customWidth="1"/>
    <col min="10754" max="11008" width="9.33203125" style="51"/>
    <col min="11009" max="11009" width="17.5" style="51" customWidth="1"/>
    <col min="11010" max="11264" width="9.33203125" style="51"/>
    <col min="11265" max="11265" width="17.5" style="51" customWidth="1"/>
    <col min="11266" max="11520" width="9.33203125" style="51"/>
    <col min="11521" max="11521" width="17.5" style="51" customWidth="1"/>
    <col min="11522" max="11776" width="9.33203125" style="51"/>
    <col min="11777" max="11777" width="17.5" style="51" customWidth="1"/>
    <col min="11778" max="12032" width="9.33203125" style="51"/>
    <col min="12033" max="12033" width="17.5" style="51" customWidth="1"/>
    <col min="12034" max="12288" width="9.33203125" style="51"/>
    <col min="12289" max="12289" width="17.5" style="51" customWidth="1"/>
    <col min="12290" max="12544" width="9.33203125" style="51"/>
    <col min="12545" max="12545" width="17.5" style="51" customWidth="1"/>
    <col min="12546" max="12800" width="9.33203125" style="51"/>
    <col min="12801" max="12801" width="17.5" style="51" customWidth="1"/>
    <col min="12802" max="13056" width="9.33203125" style="51"/>
    <col min="13057" max="13057" width="17.5" style="51" customWidth="1"/>
    <col min="13058" max="13312" width="9.33203125" style="51"/>
    <col min="13313" max="13313" width="17.5" style="51" customWidth="1"/>
    <col min="13314" max="13568" width="9.33203125" style="51"/>
    <col min="13569" max="13569" width="17.5" style="51" customWidth="1"/>
    <col min="13570" max="13824" width="9.33203125" style="51"/>
    <col min="13825" max="13825" width="17.5" style="51" customWidth="1"/>
    <col min="13826" max="14080" width="9.33203125" style="51"/>
    <col min="14081" max="14081" width="17.5" style="51" customWidth="1"/>
    <col min="14082" max="14336" width="9.33203125" style="51"/>
    <col min="14337" max="14337" width="17.5" style="51" customWidth="1"/>
    <col min="14338" max="14592" width="9.33203125" style="51"/>
    <col min="14593" max="14593" width="17.5" style="51" customWidth="1"/>
    <col min="14594" max="14848" width="9.33203125" style="51"/>
    <col min="14849" max="14849" width="17.5" style="51" customWidth="1"/>
    <col min="14850" max="15104" width="9.33203125" style="51"/>
    <col min="15105" max="15105" width="17.5" style="51" customWidth="1"/>
    <col min="15106" max="15360" width="9.33203125" style="51"/>
    <col min="15361" max="15361" width="17.5" style="51" customWidth="1"/>
    <col min="15362" max="15616" width="9.33203125" style="51"/>
    <col min="15617" max="15617" width="17.5" style="51" customWidth="1"/>
    <col min="15618" max="15872" width="9.33203125" style="51"/>
    <col min="15873" max="15873" width="17.5" style="51" customWidth="1"/>
    <col min="15874" max="16128" width="9.33203125" style="51"/>
    <col min="16129" max="16129" width="17.5" style="51" customWidth="1"/>
    <col min="16130" max="16384" width="9.33203125" style="51"/>
  </cols>
  <sheetData>
    <row r="1" spans="1:15" x14ac:dyDescent="0.2">
      <c r="A1" s="1">
        <f>'AR1'!$B$12</f>
        <v>0</v>
      </c>
      <c r="J1" s="52" t="s">
        <v>54</v>
      </c>
    </row>
    <row r="2" spans="1:15" x14ac:dyDescent="0.2">
      <c r="A2" s="51" t="s">
        <v>192</v>
      </c>
      <c r="J2" s="52" t="str">
        <f>"Annual Report Page "&amp;I66</f>
        <v>Annual Report Page 6</v>
      </c>
    </row>
    <row r="3" spans="1:15" x14ac:dyDescent="0.2">
      <c r="A3" s="51" t="str">
        <f>A6</f>
        <v>VERIFICATION AND SWORN STATEMENT (RESIDENTIAL REVENUE)</v>
      </c>
      <c r="I3" s="83"/>
    </row>
    <row r="4" spans="1:15" x14ac:dyDescent="0.2">
      <c r="A4" s="51" t="str">
        <f>IF('AR1'!B19="","",'AR1'!B19)</f>
        <v>12/31/20</v>
      </c>
      <c r="I4" s="83"/>
    </row>
    <row r="5" spans="1:15" ht="13.5" thickBot="1" x14ac:dyDescent="0.25"/>
    <row r="6" spans="1:15" ht="13.5" thickBot="1" x14ac:dyDescent="0.25">
      <c r="A6" s="221" t="s">
        <v>245</v>
      </c>
      <c r="B6" s="222"/>
      <c r="C6" s="222"/>
      <c r="D6" s="222"/>
      <c r="E6" s="222"/>
      <c r="F6" s="222"/>
      <c r="G6" s="222"/>
      <c r="H6" s="222"/>
      <c r="I6" s="223"/>
    </row>
    <row r="7" spans="1:15" x14ac:dyDescent="0.2">
      <c r="A7" s="84" t="s">
        <v>58</v>
      </c>
      <c r="B7" s="85"/>
      <c r="C7" s="85"/>
      <c r="D7" s="85"/>
      <c r="E7" s="85"/>
      <c r="F7" s="85"/>
    </row>
    <row r="8" spans="1:15" x14ac:dyDescent="0.2">
      <c r="B8" s="86" t="s">
        <v>59</v>
      </c>
      <c r="C8" s="173"/>
      <c r="D8" s="174"/>
      <c r="E8" s="240" t="s">
        <v>60</v>
      </c>
      <c r="F8" s="211"/>
      <c r="G8" s="211"/>
      <c r="N8" s="51" t="str">
        <f>IF(C8&lt;&gt;"","Complete","Incomplete")</f>
        <v>Incomplete</v>
      </c>
    </row>
    <row r="9" spans="1:15" x14ac:dyDescent="0.2">
      <c r="B9" s="86"/>
      <c r="C9" s="235" t="s">
        <v>61</v>
      </c>
      <c r="D9" s="235"/>
      <c r="E9" s="86"/>
      <c r="F9" s="86"/>
      <c r="K9" s="12" t="s">
        <v>48</v>
      </c>
    </row>
    <row r="10" spans="1:15" x14ac:dyDescent="0.2">
      <c r="B10" s="86"/>
      <c r="C10" s="80"/>
      <c r="D10" s="80"/>
      <c r="E10" s="86"/>
      <c r="F10" s="86"/>
    </row>
    <row r="11" spans="1:15" x14ac:dyDescent="0.2">
      <c r="A11" s="85"/>
      <c r="B11" s="244" t="s">
        <v>62</v>
      </c>
      <c r="C11" s="244"/>
      <c r="D11" s="245"/>
      <c r="E11" s="173"/>
      <c r="F11" s="175"/>
      <c r="G11" s="174"/>
      <c r="H11" s="85"/>
      <c r="N11" s="51" t="str">
        <f>IF(E11&lt;&gt;"","Complete","Incomplete")</f>
        <v>Incomplete</v>
      </c>
    </row>
    <row r="12" spans="1:15" x14ac:dyDescent="0.2">
      <c r="A12" s="86"/>
      <c r="B12" s="211" t="s">
        <v>63</v>
      </c>
      <c r="C12" s="211"/>
      <c r="D12" s="243"/>
      <c r="E12" s="173"/>
      <c r="F12" s="175"/>
      <c r="G12" s="174"/>
      <c r="N12" s="51" t="str">
        <f>IF(E12&lt;&gt;"","Complete","Incomplete")</f>
        <v>Incomplete</v>
      </c>
    </row>
    <row r="13" spans="1:15" x14ac:dyDescent="0.2">
      <c r="B13" s="211" t="s">
        <v>64</v>
      </c>
      <c r="C13" s="243"/>
      <c r="D13" s="254">
        <f>A1</f>
        <v>0</v>
      </c>
      <c r="E13" s="255"/>
      <c r="F13" s="255"/>
      <c r="G13" s="256"/>
      <c r="O13" s="51" t="str">
        <f>IF(N8="Incomplete","Incomplete",IF(N11="Incomplete","Incomplete",IF(N12="Incomplete","Incomplete","Complete")))</f>
        <v>Incomplete</v>
      </c>
    </row>
    <row r="14" spans="1:15" x14ac:dyDescent="0.2">
      <c r="D14" s="80"/>
      <c r="E14" s="80"/>
      <c r="F14" s="80"/>
      <c r="G14" s="80"/>
    </row>
    <row r="16" spans="1:15" x14ac:dyDescent="0.2">
      <c r="B16" s="237" t="s">
        <v>89</v>
      </c>
      <c r="C16" s="237"/>
      <c r="D16" s="237"/>
      <c r="E16" s="237"/>
      <c r="F16" s="237"/>
      <c r="G16" s="237"/>
      <c r="H16" s="237"/>
      <c r="I16" s="237"/>
    </row>
    <row r="17" spans="1:9" x14ac:dyDescent="0.2">
      <c r="B17" s="237"/>
      <c r="C17" s="237"/>
      <c r="D17" s="237"/>
      <c r="E17" s="237"/>
      <c r="F17" s="237"/>
      <c r="G17" s="237"/>
      <c r="H17" s="237"/>
      <c r="I17" s="237"/>
    </row>
    <row r="18" spans="1:9" x14ac:dyDescent="0.2">
      <c r="B18" s="92"/>
      <c r="C18" s="92"/>
      <c r="D18" s="92"/>
      <c r="E18" s="92"/>
      <c r="F18" s="92"/>
      <c r="G18" s="92"/>
      <c r="H18" s="92"/>
      <c r="I18" s="92"/>
    </row>
    <row r="20" spans="1:9" x14ac:dyDescent="0.2">
      <c r="B20" s="239" t="s">
        <v>90</v>
      </c>
      <c r="C20" s="239"/>
      <c r="D20" s="87" t="str">
        <f>'AR1'!B19</f>
        <v>12/31/20</v>
      </c>
      <c r="E20" s="86"/>
      <c r="F20" s="86"/>
      <c r="G20" s="86"/>
      <c r="H20" s="86"/>
    </row>
    <row r="21" spans="1:9" x14ac:dyDescent="0.2">
      <c r="B21" s="53"/>
      <c r="C21" s="53"/>
      <c r="D21" s="87"/>
      <c r="E21" s="86"/>
      <c r="F21" s="86"/>
      <c r="G21" s="86"/>
      <c r="H21" s="86"/>
    </row>
    <row r="23" spans="1:9" x14ac:dyDescent="0.2">
      <c r="B23" s="237" t="s">
        <v>91</v>
      </c>
      <c r="C23" s="237"/>
      <c r="D23" s="237"/>
      <c r="E23" s="237"/>
      <c r="F23" s="237"/>
      <c r="G23" s="237"/>
      <c r="H23" s="237"/>
      <c r="I23" s="237"/>
    </row>
    <row r="24" spans="1:9" x14ac:dyDescent="0.2">
      <c r="B24" s="237"/>
      <c r="C24" s="237"/>
      <c r="D24" s="237"/>
      <c r="E24" s="237"/>
      <c r="F24" s="237"/>
      <c r="G24" s="237"/>
      <c r="H24" s="237"/>
      <c r="I24" s="237"/>
    </row>
    <row r="25" spans="1:9" x14ac:dyDescent="0.2">
      <c r="B25" s="237"/>
      <c r="C25" s="237"/>
      <c r="D25" s="237"/>
      <c r="E25" s="237"/>
      <c r="F25" s="237"/>
      <c r="G25" s="237"/>
      <c r="H25" s="237"/>
      <c r="I25" s="237"/>
    </row>
    <row r="26" spans="1:9" x14ac:dyDescent="0.2">
      <c r="B26" s="237"/>
      <c r="C26" s="237"/>
      <c r="D26" s="237"/>
      <c r="E26" s="237"/>
      <c r="F26" s="237"/>
      <c r="G26" s="237"/>
      <c r="H26" s="237"/>
      <c r="I26" s="237"/>
    </row>
    <row r="27" spans="1:9" x14ac:dyDescent="0.2">
      <c r="B27" s="237"/>
      <c r="C27" s="237"/>
      <c r="D27" s="237"/>
      <c r="E27" s="237"/>
      <c r="F27" s="237"/>
      <c r="G27" s="237"/>
      <c r="H27" s="237"/>
      <c r="I27" s="237"/>
    </row>
    <row r="30" spans="1:9" x14ac:dyDescent="0.2">
      <c r="A30" s="76" t="s">
        <v>65</v>
      </c>
      <c r="B30" s="238" t="s">
        <v>164</v>
      </c>
      <c r="C30" s="238"/>
      <c r="D30" s="238"/>
      <c r="E30" s="238"/>
      <c r="F30" s="238"/>
      <c r="G30" s="238"/>
      <c r="H30" s="238"/>
      <c r="I30" s="238"/>
    </row>
    <row r="31" spans="1:9" x14ac:dyDescent="0.2">
      <c r="B31" s="238"/>
      <c r="C31" s="238"/>
      <c r="D31" s="238"/>
      <c r="E31" s="238"/>
      <c r="F31" s="238"/>
      <c r="G31" s="238"/>
      <c r="H31" s="238"/>
      <c r="I31" s="238"/>
    </row>
    <row r="32" spans="1:9" x14ac:dyDescent="0.2">
      <c r="B32" s="238"/>
      <c r="C32" s="238"/>
      <c r="D32" s="238"/>
      <c r="E32" s="238"/>
      <c r="F32" s="238"/>
      <c r="G32" s="238"/>
      <c r="H32" s="238"/>
      <c r="I32" s="238"/>
    </row>
    <row r="33" spans="2:16" x14ac:dyDescent="0.2">
      <c r="B33" s="238"/>
      <c r="C33" s="238"/>
      <c r="D33" s="238"/>
      <c r="E33" s="238"/>
      <c r="F33" s="238"/>
      <c r="G33" s="238"/>
      <c r="H33" s="238"/>
      <c r="I33" s="238"/>
    </row>
    <row r="36" spans="2:16" x14ac:dyDescent="0.2">
      <c r="C36" s="86" t="s">
        <v>76</v>
      </c>
      <c r="D36" s="86"/>
      <c r="E36" s="86"/>
      <c r="F36" s="86"/>
      <c r="G36" s="86"/>
      <c r="H36" s="86"/>
    </row>
    <row r="37" spans="2:16" x14ac:dyDescent="0.2">
      <c r="E37" s="233"/>
      <c r="F37" s="234"/>
      <c r="G37" s="88"/>
      <c r="H37" s="88"/>
      <c r="N37" s="51" t="str">
        <f>IF(E37&lt;&gt;"","Complete","Incomplete")</f>
        <v>Incomplete</v>
      </c>
    </row>
    <row r="38" spans="2:16" x14ac:dyDescent="0.2">
      <c r="E38" s="211" t="s">
        <v>77</v>
      </c>
      <c r="F38" s="211"/>
      <c r="G38" s="211"/>
    </row>
    <row r="39" spans="2:16" x14ac:dyDescent="0.2">
      <c r="E39" s="233"/>
      <c r="F39" s="234"/>
      <c r="G39" s="51" t="s">
        <v>78</v>
      </c>
      <c r="N39" s="51" t="str">
        <f t="shared" ref="N39" si="0">IF(E39&lt;&gt;"","Complete","Incomplete")</f>
        <v>Incomplete</v>
      </c>
    </row>
    <row r="40" spans="2:16" x14ac:dyDescent="0.2">
      <c r="E40" s="51" t="s">
        <v>79</v>
      </c>
    </row>
    <row r="43" spans="2:16" x14ac:dyDescent="0.2">
      <c r="F43" s="224"/>
      <c r="G43" s="224"/>
      <c r="H43" s="224"/>
      <c r="I43" s="224"/>
    </row>
    <row r="44" spans="2:16" x14ac:dyDescent="0.2">
      <c r="F44" s="225" t="s">
        <v>66</v>
      </c>
      <c r="G44" s="225"/>
      <c r="H44" s="225"/>
      <c r="I44" s="225"/>
    </row>
    <row r="45" spans="2:16" x14ac:dyDescent="0.2">
      <c r="F45" s="55"/>
      <c r="G45" s="55"/>
      <c r="H45" s="55"/>
      <c r="I45" s="55"/>
    </row>
    <row r="46" spans="2:16" x14ac:dyDescent="0.2">
      <c r="F46" s="242">
        <f>AR5_Phone</f>
        <v>0</v>
      </c>
      <c r="G46" s="242"/>
      <c r="H46" s="242"/>
      <c r="I46" s="242"/>
    </row>
    <row r="47" spans="2:16" x14ac:dyDescent="0.2">
      <c r="F47" s="246" t="s">
        <v>67</v>
      </c>
      <c r="G47" s="246"/>
      <c r="H47" s="246"/>
      <c r="I47" s="246"/>
      <c r="O47" s="51" t="str">
        <f>IF(N37="Incomplete","Incomplete",IF(N39="Incomplete","Incomplete",IF(#REF!="Incomplete","Incomplete","Complete")))</f>
        <v>Incomplete</v>
      </c>
      <c r="P47" s="51" t="str">
        <f>IF(O13="Incomplete","Incomplete",IF(O47="Incomplete","Incomplete","Complete"))</f>
        <v>Incomplete</v>
      </c>
    </row>
    <row r="48" spans="2:16" x14ac:dyDescent="0.2">
      <c r="F48" s="55"/>
      <c r="G48" s="55"/>
      <c r="H48" s="55"/>
      <c r="I48" s="55"/>
    </row>
    <row r="49" spans="4:9" x14ac:dyDescent="0.2">
      <c r="F49" s="55"/>
      <c r="G49" s="55"/>
      <c r="H49" s="55"/>
      <c r="I49" s="55"/>
    </row>
    <row r="50" spans="4:9" x14ac:dyDescent="0.2">
      <c r="D50" s="211" t="s">
        <v>68</v>
      </c>
      <c r="E50" s="211"/>
      <c r="F50" s="211"/>
      <c r="G50" s="211"/>
      <c r="H50" s="211"/>
      <c r="I50" s="211"/>
    </row>
    <row r="51" spans="4:9" x14ac:dyDescent="0.2">
      <c r="D51" s="211" t="s">
        <v>69</v>
      </c>
      <c r="E51" s="211"/>
      <c r="F51" s="226"/>
      <c r="H51" s="224"/>
      <c r="I51" s="224"/>
    </row>
    <row r="52" spans="4:9" x14ac:dyDescent="0.2">
      <c r="H52" s="225" t="s">
        <v>70</v>
      </c>
      <c r="I52" s="225"/>
    </row>
    <row r="53" spans="4:9" x14ac:dyDescent="0.2">
      <c r="F53" s="55"/>
      <c r="G53" s="55"/>
    </row>
    <row r="54" spans="4:9" x14ac:dyDescent="0.2">
      <c r="D54" s="51" t="s">
        <v>71</v>
      </c>
      <c r="E54" s="253"/>
      <c r="F54" s="253"/>
      <c r="G54" s="80" t="s">
        <v>72</v>
      </c>
      <c r="H54" s="253"/>
      <c r="I54" s="253"/>
    </row>
    <row r="55" spans="4:9" x14ac:dyDescent="0.2">
      <c r="H55" s="225" t="s">
        <v>92</v>
      </c>
      <c r="I55" s="225"/>
    </row>
    <row r="57" spans="4:9" x14ac:dyDescent="0.2">
      <c r="D57" s="211" t="s">
        <v>73</v>
      </c>
      <c r="E57" s="211"/>
      <c r="F57" s="226"/>
      <c r="G57" s="91"/>
      <c r="H57" s="83"/>
    </row>
    <row r="58" spans="4:9" x14ac:dyDescent="0.2">
      <c r="G58" s="55" t="s">
        <v>74</v>
      </c>
      <c r="H58" s="90"/>
    </row>
    <row r="59" spans="4:9" x14ac:dyDescent="0.2">
      <c r="F59" s="90"/>
      <c r="G59" s="90"/>
      <c r="H59" s="90"/>
    </row>
    <row r="60" spans="4:9" x14ac:dyDescent="0.2">
      <c r="F60" s="55"/>
      <c r="G60" s="55"/>
      <c r="H60" s="55"/>
    </row>
    <row r="61" spans="4:9" x14ac:dyDescent="0.2">
      <c r="E61" s="224"/>
      <c r="F61" s="224"/>
      <c r="G61" s="224"/>
      <c r="H61" s="224"/>
      <c r="I61" s="224"/>
    </row>
    <row r="62" spans="4:9" x14ac:dyDescent="0.2">
      <c r="E62" s="225" t="s">
        <v>75</v>
      </c>
      <c r="F62" s="225"/>
      <c r="G62" s="225"/>
      <c r="H62" s="225"/>
      <c r="I62" s="225"/>
    </row>
    <row r="63" spans="4:9" x14ac:dyDescent="0.2">
      <c r="E63" s="55"/>
      <c r="F63" s="55"/>
      <c r="G63" s="55"/>
      <c r="H63" s="55"/>
      <c r="I63" s="55"/>
    </row>
    <row r="65" spans="1:9" x14ac:dyDescent="0.2">
      <c r="I65" s="77" t="str">
        <f>"Page "&amp;I66</f>
        <v>Page 6</v>
      </c>
    </row>
    <row r="66" spans="1:9" x14ac:dyDescent="0.2">
      <c r="I66" s="51">
        <f>'AR4'!I65+1</f>
        <v>6</v>
      </c>
    </row>
    <row r="68" spans="1:9" x14ac:dyDescent="0.2">
      <c r="A68" s="247" t="s">
        <v>95</v>
      </c>
      <c r="B68" s="248"/>
      <c r="C68" s="248"/>
      <c r="D68" s="248"/>
      <c r="E68" s="248"/>
      <c r="F68" s="248"/>
      <c r="G68" s="248"/>
      <c r="H68" s="248"/>
      <c r="I68" s="249"/>
    </row>
    <row r="69" spans="1:9" x14ac:dyDescent="0.2">
      <c r="A69" s="250"/>
      <c r="B69" s="251"/>
      <c r="C69" s="251"/>
      <c r="D69" s="251"/>
      <c r="E69" s="251"/>
      <c r="F69" s="251"/>
      <c r="G69" s="251"/>
      <c r="H69" s="251"/>
      <c r="I69" s="252"/>
    </row>
  </sheetData>
  <sheetProtection algorithmName="SHA-512" hashValue="Ub8MuztUrNXYwY+Sc6M10kl3Cut9K3OZrJyPzrifCQUNHopIFHOAc+KvYbu1+toHhVW1Iw0ju+0sIoA75aYxQQ==" saltValue="K+Co5CcHTieebdKRKBCxFw==" spinCount="100000" sheet="1" objects="1" scenarios="1"/>
  <mergeCells count="32">
    <mergeCell ref="H52:I52"/>
    <mergeCell ref="H55:I55"/>
    <mergeCell ref="E8:G8"/>
    <mergeCell ref="E38:G38"/>
    <mergeCell ref="A68:I69"/>
    <mergeCell ref="E62:I62"/>
    <mergeCell ref="E61:I61"/>
    <mergeCell ref="F43:I43"/>
    <mergeCell ref="D57:F57"/>
    <mergeCell ref="C8:D8"/>
    <mergeCell ref="C9:D9"/>
    <mergeCell ref="E11:G11"/>
    <mergeCell ref="E54:F54"/>
    <mergeCell ref="H54:I54"/>
    <mergeCell ref="E12:G12"/>
    <mergeCell ref="D13:G13"/>
    <mergeCell ref="F46:I46"/>
    <mergeCell ref="A6:I6"/>
    <mergeCell ref="D50:I50"/>
    <mergeCell ref="D51:F51"/>
    <mergeCell ref="B12:D12"/>
    <mergeCell ref="B11:D11"/>
    <mergeCell ref="B23:I27"/>
    <mergeCell ref="B30:I33"/>
    <mergeCell ref="E39:F39"/>
    <mergeCell ref="F44:I44"/>
    <mergeCell ref="F47:I47"/>
    <mergeCell ref="H51:I51"/>
    <mergeCell ref="B13:C13"/>
    <mergeCell ref="E37:F37"/>
    <mergeCell ref="B16:I17"/>
    <mergeCell ref="B20:C20"/>
  </mergeCells>
  <conditionalFormatting sqref="D13">
    <cfRule type="cellIs" dxfId="11" priority="14" operator="equal">
      <formula>ISBLANK(a)</formula>
    </cfRule>
  </conditionalFormatting>
  <conditionalFormatting sqref="E11">
    <cfRule type="cellIs" dxfId="10" priority="12" operator="equal">
      <formula>ISBLANK(a)</formula>
    </cfRule>
  </conditionalFormatting>
  <conditionalFormatting sqref="E12">
    <cfRule type="cellIs" dxfId="9" priority="11" operator="equal">
      <formula>ISBLANK(a)</formula>
    </cfRule>
  </conditionalFormatting>
  <conditionalFormatting sqref="E37">
    <cfRule type="cellIs" dxfId="8" priority="8" operator="equal">
      <formula>ISBLANK(g)</formula>
    </cfRule>
  </conditionalFormatting>
  <conditionalFormatting sqref="E39">
    <cfRule type="cellIs" dxfId="7" priority="7" operator="equal">
      <formula>ISBLANK(g)</formula>
    </cfRule>
  </conditionalFormatting>
  <conditionalFormatting sqref="C8">
    <cfRule type="cellIs" dxfId="6" priority="1" operator="equal">
      <formula>ISBLANK(a)</formula>
    </cfRule>
  </conditionalFormatting>
  <hyperlinks>
    <hyperlink ref="K9" location="TOC" display="Table of Contents" xr:uid="{00000000-0004-0000-0600-000000000000}"/>
  </hyperlinks>
  <printOptions horizontalCentered="1" verticalCentered="1"/>
  <pageMargins left="0.2" right="0.2" top="0.25" bottom="0.25" header="0" footer="0"/>
  <pageSetup scale="94" orientation="portrait" r:id="rId1"/>
  <ignoredErrors>
    <ignoredError sqref="D20 D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 down lists'!$I$1:$I$50</xm:f>
          </x14:formula1>
          <xm:sqref>C8:D8</xm:sqref>
        </x14:dataValidation>
        <x14:dataValidation type="list" allowBlank="1" showInputMessage="1" showErrorMessage="1" xr:uid="{00000000-0002-0000-0600-000001000000}">
          <x14:formula1>
            <xm:f>'Drop down lists'!$K$1:$K$17</xm:f>
          </x14:formula1>
          <xm:sqref>E11:G11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F1266-3257-4D48-94D6-B1FAE46419F5}">
  <sheetPr codeName="Sheet18">
    <tabColor rgb="FFFFFF00"/>
  </sheetPr>
  <dimension ref="A1:G55"/>
  <sheetViews>
    <sheetView zoomScaleNormal="100" zoomScaleSheetLayoutView="100" workbookViewId="0">
      <selection activeCell="H34" sqref="H34"/>
    </sheetView>
  </sheetViews>
  <sheetFormatPr defaultRowHeight="12.75" x14ac:dyDescent="0.2"/>
  <cols>
    <col min="1" max="1" width="9.33203125" style="3"/>
    <col min="2" max="2" width="19.33203125" style="3" bestFit="1" customWidth="1"/>
    <col min="3" max="3" width="15.6640625" style="3" bestFit="1" customWidth="1"/>
    <col min="4" max="4" width="15.1640625" style="3" bestFit="1" customWidth="1"/>
    <col min="5" max="16384" width="9.33203125" style="3"/>
  </cols>
  <sheetData>
    <row r="1" spans="1:7" x14ac:dyDescent="0.2">
      <c r="A1" s="1">
        <f>'AR1'!$B$12</f>
        <v>0</v>
      </c>
      <c r="B1" s="1"/>
      <c r="C1" s="1"/>
      <c r="D1" s="1"/>
      <c r="E1" s="1"/>
      <c r="F1" s="1"/>
    </row>
    <row r="2" spans="1:7" x14ac:dyDescent="0.2">
      <c r="A2" s="51" t="s">
        <v>47</v>
      </c>
      <c r="B2" s="51"/>
      <c r="C2" s="51"/>
      <c r="D2" s="51"/>
      <c r="E2" s="51"/>
      <c r="F2" s="51"/>
    </row>
    <row r="3" spans="1:7" x14ac:dyDescent="0.2">
      <c r="A3" s="51" t="str">
        <f>A7</f>
        <v>Full time equivalent employees</v>
      </c>
      <c r="B3" s="51"/>
      <c r="C3" s="51"/>
      <c r="D3" s="51"/>
      <c r="E3" s="51"/>
      <c r="F3" s="51"/>
    </row>
    <row r="4" spans="1:7" x14ac:dyDescent="0.2">
      <c r="A4" s="51" t="str">
        <f>IF('AR1'!B19="","",'AR1'!B19)</f>
        <v>12/31/20</v>
      </c>
      <c r="B4" s="51"/>
      <c r="C4" s="51"/>
      <c r="D4" s="51"/>
      <c r="E4" s="51"/>
      <c r="F4" s="51"/>
    </row>
    <row r="6" spans="1:7" ht="13.5" thickBot="1" x14ac:dyDescent="0.25"/>
    <row r="7" spans="1:7" ht="13.5" thickBot="1" x14ac:dyDescent="0.25">
      <c r="A7" s="213" t="s">
        <v>299</v>
      </c>
      <c r="B7" s="214"/>
      <c r="C7" s="214"/>
      <c r="D7" s="214"/>
      <c r="E7" s="214"/>
      <c r="F7" s="214"/>
      <c r="G7" s="215"/>
    </row>
    <row r="9" spans="1:7" x14ac:dyDescent="0.2">
      <c r="B9" s="96"/>
      <c r="C9" s="97" t="s">
        <v>300</v>
      </c>
      <c r="D9" s="97" t="s">
        <v>301</v>
      </c>
      <c r="E9" s="97" t="s">
        <v>8</v>
      </c>
    </row>
    <row r="10" spans="1:7" x14ac:dyDescent="0.2">
      <c r="B10" s="101" t="s">
        <v>302</v>
      </c>
      <c r="C10" s="98"/>
      <c r="D10" s="98"/>
      <c r="E10" s="99">
        <f>C10+D10</f>
        <v>0</v>
      </c>
    </row>
    <row r="11" spans="1:7" x14ac:dyDescent="0.2">
      <c r="B11" s="101" t="s">
        <v>303</v>
      </c>
      <c r="C11" s="98"/>
      <c r="D11" s="98"/>
      <c r="E11" s="99">
        <f t="shared" ref="E11:E21" si="0">C11+D11</f>
        <v>0</v>
      </c>
    </row>
    <row r="12" spans="1:7" x14ac:dyDescent="0.2">
      <c r="B12" s="101" t="s">
        <v>304</v>
      </c>
      <c r="C12" s="98"/>
      <c r="D12" s="98"/>
      <c r="E12" s="99">
        <f t="shared" si="0"/>
        <v>0</v>
      </c>
    </row>
    <row r="13" spans="1:7" x14ac:dyDescent="0.2">
      <c r="B13" s="101" t="s">
        <v>305</v>
      </c>
      <c r="C13" s="98"/>
      <c r="D13" s="98"/>
      <c r="E13" s="99">
        <f t="shared" si="0"/>
        <v>0</v>
      </c>
    </row>
    <row r="14" spans="1:7" x14ac:dyDescent="0.2">
      <c r="B14" s="101" t="s">
        <v>306</v>
      </c>
      <c r="C14" s="98"/>
      <c r="D14" s="98"/>
      <c r="E14" s="99">
        <f t="shared" si="0"/>
        <v>0</v>
      </c>
    </row>
    <row r="15" spans="1:7" x14ac:dyDescent="0.2">
      <c r="B15" s="101" t="s">
        <v>307</v>
      </c>
      <c r="C15" s="98"/>
      <c r="D15" s="98"/>
      <c r="E15" s="99">
        <f t="shared" si="0"/>
        <v>0</v>
      </c>
    </row>
    <row r="16" spans="1:7" x14ac:dyDescent="0.2">
      <c r="B16" s="101" t="s">
        <v>308</v>
      </c>
      <c r="C16" s="98"/>
      <c r="D16" s="98"/>
      <c r="E16" s="99">
        <f t="shared" si="0"/>
        <v>0</v>
      </c>
    </row>
    <row r="17" spans="2:5" x14ac:dyDescent="0.2">
      <c r="B17" s="101" t="s">
        <v>309</v>
      </c>
      <c r="C17" s="98"/>
      <c r="D17" s="98"/>
      <c r="E17" s="99">
        <f t="shared" si="0"/>
        <v>0</v>
      </c>
    </row>
    <row r="18" spans="2:5" x14ac:dyDescent="0.2">
      <c r="B18" s="101" t="s">
        <v>310</v>
      </c>
      <c r="C18" s="98"/>
      <c r="D18" s="98"/>
      <c r="E18" s="99">
        <f t="shared" si="0"/>
        <v>0</v>
      </c>
    </row>
    <row r="19" spans="2:5" x14ac:dyDescent="0.2">
      <c r="B19" s="101" t="s">
        <v>311</v>
      </c>
      <c r="C19" s="98"/>
      <c r="D19" s="98"/>
      <c r="E19" s="99">
        <f t="shared" si="0"/>
        <v>0</v>
      </c>
    </row>
    <row r="20" spans="2:5" x14ac:dyDescent="0.2">
      <c r="B20" s="101" t="s">
        <v>312</v>
      </c>
      <c r="C20" s="98"/>
      <c r="D20" s="98"/>
      <c r="E20" s="99">
        <f t="shared" si="0"/>
        <v>0</v>
      </c>
    </row>
    <row r="21" spans="2:5" x14ac:dyDescent="0.2">
      <c r="B21" s="101" t="s">
        <v>38</v>
      </c>
      <c r="C21" s="98"/>
      <c r="D21" s="98"/>
      <c r="E21" s="99">
        <f t="shared" si="0"/>
        <v>0</v>
      </c>
    </row>
    <row r="22" spans="2:5" x14ac:dyDescent="0.2">
      <c r="B22" s="100" t="s">
        <v>8</v>
      </c>
      <c r="C22" s="99">
        <f>SUM(C10:C21)</f>
        <v>0</v>
      </c>
      <c r="D22" s="99">
        <f>SUM(D10:D21)</f>
        <v>0</v>
      </c>
      <c r="E22" s="99">
        <f>SUM(E10:E21)</f>
        <v>0</v>
      </c>
    </row>
    <row r="49" spans="1:7" x14ac:dyDescent="0.2">
      <c r="A49" s="257" t="s">
        <v>313</v>
      </c>
      <c r="B49" s="258"/>
      <c r="C49" s="258"/>
      <c r="D49" s="258"/>
      <c r="E49" s="258"/>
      <c r="F49" s="258"/>
      <c r="G49" s="259"/>
    </row>
    <row r="50" spans="1:7" x14ac:dyDescent="0.2">
      <c r="A50" s="260"/>
      <c r="B50" s="261"/>
      <c r="C50" s="261"/>
      <c r="D50" s="261"/>
      <c r="E50" s="261"/>
      <c r="F50" s="261"/>
      <c r="G50" s="262"/>
    </row>
    <row r="51" spans="1:7" x14ac:dyDescent="0.2">
      <c r="A51" s="260"/>
      <c r="B51" s="261"/>
      <c r="C51" s="261"/>
      <c r="D51" s="261"/>
      <c r="E51" s="261"/>
      <c r="F51" s="261"/>
      <c r="G51" s="262"/>
    </row>
    <row r="52" spans="1:7" x14ac:dyDescent="0.2">
      <c r="A52" s="263"/>
      <c r="B52" s="264"/>
      <c r="C52" s="264"/>
      <c r="D52" s="264"/>
      <c r="E52" s="264"/>
      <c r="F52" s="264"/>
      <c r="G52" s="265"/>
    </row>
    <row r="53" spans="1:7" x14ac:dyDescent="0.2">
      <c r="A53" s="51"/>
      <c r="B53" s="51"/>
      <c r="C53" s="51"/>
      <c r="D53" s="51"/>
      <c r="E53" s="51"/>
      <c r="F53" s="51"/>
      <c r="G53" s="51"/>
    </row>
    <row r="54" spans="1:7" x14ac:dyDescent="0.2">
      <c r="A54" s="51"/>
      <c r="B54" s="51"/>
      <c r="C54" s="51"/>
      <c r="D54" s="51"/>
      <c r="E54" s="51"/>
      <c r="F54" s="51"/>
      <c r="G54" s="77" t="e">
        <f>"Page "&amp;G55</f>
        <v>#REF!</v>
      </c>
    </row>
    <row r="55" spans="1:7" x14ac:dyDescent="0.2">
      <c r="A55" s="93"/>
      <c r="B55" s="93"/>
      <c r="C55" s="93"/>
      <c r="D55" s="93"/>
      <c r="E55" s="93"/>
      <c r="F55" s="93"/>
      <c r="G55" s="93" t="e">
        <f>#REF!+1</f>
        <v>#REF!</v>
      </c>
    </row>
  </sheetData>
  <mergeCells count="2">
    <mergeCell ref="A7:G7"/>
    <mergeCell ref="A49:G52"/>
  </mergeCells>
  <conditionalFormatting sqref="C10:D21">
    <cfRule type="cellIs" dxfId="5" priority="1" operator="equal">
      <formula>ISBLANK(g)</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0883-EA06-4604-BCB2-79059B69D5A5}">
  <sheetPr codeName="Sheet44">
    <tabColor indexed="22"/>
    <pageSetUpPr fitToPage="1"/>
  </sheetPr>
  <dimension ref="A1:J35"/>
  <sheetViews>
    <sheetView zoomScaleNormal="100" zoomScaleSheetLayoutView="100" workbookViewId="0">
      <selection activeCell="E2" sqref="E2"/>
    </sheetView>
  </sheetViews>
  <sheetFormatPr defaultRowHeight="12.75" x14ac:dyDescent="0.2"/>
  <cols>
    <col min="1" max="1" width="22" style="51" customWidth="1"/>
    <col min="2" max="2" width="19.5" style="51" bestFit="1" customWidth="1"/>
    <col min="3" max="3" width="18" style="51" bestFit="1" customWidth="1"/>
    <col min="4" max="4" width="16" style="51" customWidth="1"/>
    <col min="5" max="5" width="9.33203125" style="51"/>
    <col min="6" max="10" width="11" style="51" hidden="1" customWidth="1"/>
    <col min="11" max="248" width="9.33203125" style="51"/>
    <col min="249" max="249" width="22" style="51" customWidth="1"/>
    <col min="250" max="250" width="24.5" style="51" customWidth="1"/>
    <col min="251" max="251" width="22.5" style="51" customWidth="1"/>
    <col min="252" max="252" width="19.6640625" style="51" customWidth="1"/>
    <col min="253" max="504" width="9.33203125" style="51"/>
    <col min="505" max="505" width="22" style="51" customWidth="1"/>
    <col min="506" max="506" width="24.5" style="51" customWidth="1"/>
    <col min="507" max="507" width="22.5" style="51" customWidth="1"/>
    <col min="508" max="508" width="19.6640625" style="51" customWidth="1"/>
    <col min="509" max="760" width="9.33203125" style="51"/>
    <col min="761" max="761" width="22" style="51" customWidth="1"/>
    <col min="762" max="762" width="24.5" style="51" customWidth="1"/>
    <col min="763" max="763" width="22.5" style="51" customWidth="1"/>
    <col min="764" max="764" width="19.6640625" style="51" customWidth="1"/>
    <col min="765" max="1016" width="9.33203125" style="51"/>
    <col min="1017" max="1017" width="22" style="51" customWidth="1"/>
    <col min="1018" max="1018" width="24.5" style="51" customWidth="1"/>
    <col min="1019" max="1019" width="22.5" style="51" customWidth="1"/>
    <col min="1020" max="1020" width="19.6640625" style="51" customWidth="1"/>
    <col min="1021" max="1272" width="9.33203125" style="51"/>
    <col min="1273" max="1273" width="22" style="51" customWidth="1"/>
    <col min="1274" max="1274" width="24.5" style="51" customWidth="1"/>
    <col min="1275" max="1275" width="22.5" style="51" customWidth="1"/>
    <col min="1276" max="1276" width="19.6640625" style="51" customWidth="1"/>
    <col min="1277" max="1528" width="9.33203125" style="51"/>
    <col min="1529" max="1529" width="22" style="51" customWidth="1"/>
    <col min="1530" max="1530" width="24.5" style="51" customWidth="1"/>
    <col min="1531" max="1531" width="22.5" style="51" customWidth="1"/>
    <col min="1532" max="1532" width="19.6640625" style="51" customWidth="1"/>
    <col min="1533" max="1784" width="9.33203125" style="51"/>
    <col min="1785" max="1785" width="22" style="51" customWidth="1"/>
    <col min="1786" max="1786" width="24.5" style="51" customWidth="1"/>
    <col min="1787" max="1787" width="22.5" style="51" customWidth="1"/>
    <col min="1788" max="1788" width="19.6640625" style="51" customWidth="1"/>
    <col min="1789" max="2040" width="9.33203125" style="51"/>
    <col min="2041" max="2041" width="22" style="51" customWidth="1"/>
    <col min="2042" max="2042" width="24.5" style="51" customWidth="1"/>
    <col min="2043" max="2043" width="22.5" style="51" customWidth="1"/>
    <col min="2044" max="2044" width="19.6640625" style="51" customWidth="1"/>
    <col min="2045" max="2296" width="9.33203125" style="51"/>
    <col min="2297" max="2297" width="22" style="51" customWidth="1"/>
    <col min="2298" max="2298" width="24.5" style="51" customWidth="1"/>
    <col min="2299" max="2299" width="22.5" style="51" customWidth="1"/>
    <col min="2300" max="2300" width="19.6640625" style="51" customWidth="1"/>
    <col min="2301" max="2552" width="9.33203125" style="51"/>
    <col min="2553" max="2553" width="22" style="51" customWidth="1"/>
    <col min="2554" max="2554" width="24.5" style="51" customWidth="1"/>
    <col min="2555" max="2555" width="22.5" style="51" customWidth="1"/>
    <col min="2556" max="2556" width="19.6640625" style="51" customWidth="1"/>
    <col min="2557" max="2808" width="9.33203125" style="51"/>
    <col min="2809" max="2809" width="22" style="51" customWidth="1"/>
    <col min="2810" max="2810" width="24.5" style="51" customWidth="1"/>
    <col min="2811" max="2811" width="22.5" style="51" customWidth="1"/>
    <col min="2812" max="2812" width="19.6640625" style="51" customWidth="1"/>
    <col min="2813" max="3064" width="9.33203125" style="51"/>
    <col min="3065" max="3065" width="22" style="51" customWidth="1"/>
    <col min="3066" max="3066" width="24.5" style="51" customWidth="1"/>
    <col min="3067" max="3067" width="22.5" style="51" customWidth="1"/>
    <col min="3068" max="3068" width="19.6640625" style="51" customWidth="1"/>
    <col min="3069" max="3320" width="9.33203125" style="51"/>
    <col min="3321" max="3321" width="22" style="51" customWidth="1"/>
    <col min="3322" max="3322" width="24.5" style="51" customWidth="1"/>
    <col min="3323" max="3323" width="22.5" style="51" customWidth="1"/>
    <col min="3324" max="3324" width="19.6640625" style="51" customWidth="1"/>
    <col min="3325" max="3576" width="9.33203125" style="51"/>
    <col min="3577" max="3577" width="22" style="51" customWidth="1"/>
    <col min="3578" max="3578" width="24.5" style="51" customWidth="1"/>
    <col min="3579" max="3579" width="22.5" style="51" customWidth="1"/>
    <col min="3580" max="3580" width="19.6640625" style="51" customWidth="1"/>
    <col min="3581" max="3832" width="9.33203125" style="51"/>
    <col min="3833" max="3833" width="22" style="51" customWidth="1"/>
    <col min="3834" max="3834" width="24.5" style="51" customWidth="1"/>
    <col min="3835" max="3835" width="22.5" style="51" customWidth="1"/>
    <col min="3836" max="3836" width="19.6640625" style="51" customWidth="1"/>
    <col min="3837" max="4088" width="9.33203125" style="51"/>
    <col min="4089" max="4089" width="22" style="51" customWidth="1"/>
    <col min="4090" max="4090" width="24.5" style="51" customWidth="1"/>
    <col min="4091" max="4091" width="22.5" style="51" customWidth="1"/>
    <col min="4092" max="4092" width="19.6640625" style="51" customWidth="1"/>
    <col min="4093" max="4344" width="9.33203125" style="51"/>
    <col min="4345" max="4345" width="22" style="51" customWidth="1"/>
    <col min="4346" max="4346" width="24.5" style="51" customWidth="1"/>
    <col min="4347" max="4347" width="22.5" style="51" customWidth="1"/>
    <col min="4348" max="4348" width="19.6640625" style="51" customWidth="1"/>
    <col min="4349" max="4600" width="9.33203125" style="51"/>
    <col min="4601" max="4601" width="22" style="51" customWidth="1"/>
    <col min="4602" max="4602" width="24.5" style="51" customWidth="1"/>
    <col min="4603" max="4603" width="22.5" style="51" customWidth="1"/>
    <col min="4604" max="4604" width="19.6640625" style="51" customWidth="1"/>
    <col min="4605" max="4856" width="9.33203125" style="51"/>
    <col min="4857" max="4857" width="22" style="51" customWidth="1"/>
    <col min="4858" max="4858" width="24.5" style="51" customWidth="1"/>
    <col min="4859" max="4859" width="22.5" style="51" customWidth="1"/>
    <col min="4860" max="4860" width="19.6640625" style="51" customWidth="1"/>
    <col min="4861" max="5112" width="9.33203125" style="51"/>
    <col min="5113" max="5113" width="22" style="51" customWidth="1"/>
    <col min="5114" max="5114" width="24.5" style="51" customWidth="1"/>
    <col min="5115" max="5115" width="22.5" style="51" customWidth="1"/>
    <col min="5116" max="5116" width="19.6640625" style="51" customWidth="1"/>
    <col min="5117" max="5368" width="9.33203125" style="51"/>
    <col min="5369" max="5369" width="22" style="51" customWidth="1"/>
    <col min="5370" max="5370" width="24.5" style="51" customWidth="1"/>
    <col min="5371" max="5371" width="22.5" style="51" customWidth="1"/>
    <col min="5372" max="5372" width="19.6640625" style="51" customWidth="1"/>
    <col min="5373" max="5624" width="9.33203125" style="51"/>
    <col min="5625" max="5625" width="22" style="51" customWidth="1"/>
    <col min="5626" max="5626" width="24.5" style="51" customWidth="1"/>
    <col min="5627" max="5627" width="22.5" style="51" customWidth="1"/>
    <col min="5628" max="5628" width="19.6640625" style="51" customWidth="1"/>
    <col min="5629" max="5880" width="9.33203125" style="51"/>
    <col min="5881" max="5881" width="22" style="51" customWidth="1"/>
    <col min="5882" max="5882" width="24.5" style="51" customWidth="1"/>
    <col min="5883" max="5883" width="22.5" style="51" customWidth="1"/>
    <col min="5884" max="5884" width="19.6640625" style="51" customWidth="1"/>
    <col min="5885" max="6136" width="9.33203125" style="51"/>
    <col min="6137" max="6137" width="22" style="51" customWidth="1"/>
    <col min="6138" max="6138" width="24.5" style="51" customWidth="1"/>
    <col min="6139" max="6139" width="22.5" style="51" customWidth="1"/>
    <col min="6140" max="6140" width="19.6640625" style="51" customWidth="1"/>
    <col min="6141" max="6392" width="9.33203125" style="51"/>
    <col min="6393" max="6393" width="22" style="51" customWidth="1"/>
    <col min="6394" max="6394" width="24.5" style="51" customWidth="1"/>
    <col min="6395" max="6395" width="22.5" style="51" customWidth="1"/>
    <col min="6396" max="6396" width="19.6640625" style="51" customWidth="1"/>
    <col min="6397" max="6648" width="9.33203125" style="51"/>
    <col min="6649" max="6649" width="22" style="51" customWidth="1"/>
    <col min="6650" max="6650" width="24.5" style="51" customWidth="1"/>
    <col min="6651" max="6651" width="22.5" style="51" customWidth="1"/>
    <col min="6652" max="6652" width="19.6640625" style="51" customWidth="1"/>
    <col min="6653" max="6904" width="9.33203125" style="51"/>
    <col min="6905" max="6905" width="22" style="51" customWidth="1"/>
    <col min="6906" max="6906" width="24.5" style="51" customWidth="1"/>
    <col min="6907" max="6907" width="22.5" style="51" customWidth="1"/>
    <col min="6908" max="6908" width="19.6640625" style="51" customWidth="1"/>
    <col min="6909" max="7160" width="9.33203125" style="51"/>
    <col min="7161" max="7161" width="22" style="51" customWidth="1"/>
    <col min="7162" max="7162" width="24.5" style="51" customWidth="1"/>
    <col min="7163" max="7163" width="22.5" style="51" customWidth="1"/>
    <col min="7164" max="7164" width="19.6640625" style="51" customWidth="1"/>
    <col min="7165" max="7416" width="9.33203125" style="51"/>
    <col min="7417" max="7417" width="22" style="51" customWidth="1"/>
    <col min="7418" max="7418" width="24.5" style="51" customWidth="1"/>
    <col min="7419" max="7419" width="22.5" style="51" customWidth="1"/>
    <col min="7420" max="7420" width="19.6640625" style="51" customWidth="1"/>
    <col min="7421" max="7672" width="9.33203125" style="51"/>
    <col min="7673" max="7673" width="22" style="51" customWidth="1"/>
    <col min="7674" max="7674" width="24.5" style="51" customWidth="1"/>
    <col min="7675" max="7675" width="22.5" style="51" customWidth="1"/>
    <col min="7676" max="7676" width="19.6640625" style="51" customWidth="1"/>
    <col min="7677" max="7928" width="9.33203125" style="51"/>
    <col min="7929" max="7929" width="22" style="51" customWidth="1"/>
    <col min="7930" max="7930" width="24.5" style="51" customWidth="1"/>
    <col min="7931" max="7931" width="22.5" style="51" customWidth="1"/>
    <col min="7932" max="7932" width="19.6640625" style="51" customWidth="1"/>
    <col min="7933" max="8184" width="9.33203125" style="51"/>
    <col min="8185" max="8185" width="22" style="51" customWidth="1"/>
    <col min="8186" max="8186" width="24.5" style="51" customWidth="1"/>
    <col min="8187" max="8187" width="22.5" style="51" customWidth="1"/>
    <col min="8188" max="8188" width="19.6640625" style="51" customWidth="1"/>
    <col min="8189" max="8440" width="9.33203125" style="51"/>
    <col min="8441" max="8441" width="22" style="51" customWidth="1"/>
    <col min="8442" max="8442" width="24.5" style="51" customWidth="1"/>
    <col min="8443" max="8443" width="22.5" style="51" customWidth="1"/>
    <col min="8444" max="8444" width="19.6640625" style="51" customWidth="1"/>
    <col min="8445" max="8696" width="9.33203125" style="51"/>
    <col min="8697" max="8697" width="22" style="51" customWidth="1"/>
    <col min="8698" max="8698" width="24.5" style="51" customWidth="1"/>
    <col min="8699" max="8699" width="22.5" style="51" customWidth="1"/>
    <col min="8700" max="8700" width="19.6640625" style="51" customWidth="1"/>
    <col min="8701" max="8952" width="9.33203125" style="51"/>
    <col min="8953" max="8953" width="22" style="51" customWidth="1"/>
    <col min="8954" max="8954" width="24.5" style="51" customWidth="1"/>
    <col min="8955" max="8955" width="22.5" style="51" customWidth="1"/>
    <col min="8956" max="8956" width="19.6640625" style="51" customWidth="1"/>
    <col min="8957" max="9208" width="9.33203125" style="51"/>
    <col min="9209" max="9209" width="22" style="51" customWidth="1"/>
    <col min="9210" max="9210" width="24.5" style="51" customWidth="1"/>
    <col min="9211" max="9211" width="22.5" style="51" customWidth="1"/>
    <col min="9212" max="9212" width="19.6640625" style="51" customWidth="1"/>
    <col min="9213" max="9464" width="9.33203125" style="51"/>
    <col min="9465" max="9465" width="22" style="51" customWidth="1"/>
    <col min="9466" max="9466" width="24.5" style="51" customWidth="1"/>
    <col min="9467" max="9467" width="22.5" style="51" customWidth="1"/>
    <col min="9468" max="9468" width="19.6640625" style="51" customWidth="1"/>
    <col min="9469" max="9720" width="9.33203125" style="51"/>
    <col min="9721" max="9721" width="22" style="51" customWidth="1"/>
    <col min="9722" max="9722" width="24.5" style="51" customWidth="1"/>
    <col min="9723" max="9723" width="22.5" style="51" customWidth="1"/>
    <col min="9724" max="9724" width="19.6640625" style="51" customWidth="1"/>
    <col min="9725" max="9976" width="9.33203125" style="51"/>
    <col min="9977" max="9977" width="22" style="51" customWidth="1"/>
    <col min="9978" max="9978" width="24.5" style="51" customWidth="1"/>
    <col min="9979" max="9979" width="22.5" style="51" customWidth="1"/>
    <col min="9980" max="9980" width="19.6640625" style="51" customWidth="1"/>
    <col min="9981" max="10232" width="9.33203125" style="51"/>
    <col min="10233" max="10233" width="22" style="51" customWidth="1"/>
    <col min="10234" max="10234" width="24.5" style="51" customWidth="1"/>
    <col min="10235" max="10235" width="22.5" style="51" customWidth="1"/>
    <col min="10236" max="10236" width="19.6640625" style="51" customWidth="1"/>
    <col min="10237" max="10488" width="9.33203125" style="51"/>
    <col min="10489" max="10489" width="22" style="51" customWidth="1"/>
    <col min="10490" max="10490" width="24.5" style="51" customWidth="1"/>
    <col min="10491" max="10491" width="22.5" style="51" customWidth="1"/>
    <col min="10492" max="10492" width="19.6640625" style="51" customWidth="1"/>
    <col min="10493" max="10744" width="9.33203125" style="51"/>
    <col min="10745" max="10745" width="22" style="51" customWidth="1"/>
    <col min="10746" max="10746" width="24.5" style="51" customWidth="1"/>
    <col min="10747" max="10747" width="22.5" style="51" customWidth="1"/>
    <col min="10748" max="10748" width="19.6640625" style="51" customWidth="1"/>
    <col min="10749" max="11000" width="9.33203125" style="51"/>
    <col min="11001" max="11001" width="22" style="51" customWidth="1"/>
    <col min="11002" max="11002" width="24.5" style="51" customWidth="1"/>
    <col min="11003" max="11003" width="22.5" style="51" customWidth="1"/>
    <col min="11004" max="11004" width="19.6640625" style="51" customWidth="1"/>
    <col min="11005" max="11256" width="9.33203125" style="51"/>
    <col min="11257" max="11257" width="22" style="51" customWidth="1"/>
    <col min="11258" max="11258" width="24.5" style="51" customWidth="1"/>
    <col min="11259" max="11259" width="22.5" style="51" customWidth="1"/>
    <col min="11260" max="11260" width="19.6640625" style="51" customWidth="1"/>
    <col min="11261" max="11512" width="9.33203125" style="51"/>
    <col min="11513" max="11513" width="22" style="51" customWidth="1"/>
    <col min="11514" max="11514" width="24.5" style="51" customWidth="1"/>
    <col min="11515" max="11515" width="22.5" style="51" customWidth="1"/>
    <col min="11516" max="11516" width="19.6640625" style="51" customWidth="1"/>
    <col min="11517" max="11768" width="9.33203125" style="51"/>
    <col min="11769" max="11769" width="22" style="51" customWidth="1"/>
    <col min="11770" max="11770" width="24.5" style="51" customWidth="1"/>
    <col min="11771" max="11771" width="22.5" style="51" customWidth="1"/>
    <col min="11772" max="11772" width="19.6640625" style="51" customWidth="1"/>
    <col min="11773" max="12024" width="9.33203125" style="51"/>
    <col min="12025" max="12025" width="22" style="51" customWidth="1"/>
    <col min="12026" max="12026" width="24.5" style="51" customWidth="1"/>
    <col min="12027" max="12027" width="22.5" style="51" customWidth="1"/>
    <col min="12028" max="12028" width="19.6640625" style="51" customWidth="1"/>
    <col min="12029" max="12280" width="9.33203125" style="51"/>
    <col min="12281" max="12281" width="22" style="51" customWidth="1"/>
    <col min="12282" max="12282" width="24.5" style="51" customWidth="1"/>
    <col min="12283" max="12283" width="22.5" style="51" customWidth="1"/>
    <col min="12284" max="12284" width="19.6640625" style="51" customWidth="1"/>
    <col min="12285" max="12536" width="9.33203125" style="51"/>
    <col min="12537" max="12537" width="22" style="51" customWidth="1"/>
    <col min="12538" max="12538" width="24.5" style="51" customWidth="1"/>
    <col min="12539" max="12539" width="22.5" style="51" customWidth="1"/>
    <col min="12540" max="12540" width="19.6640625" style="51" customWidth="1"/>
    <col min="12541" max="12792" width="9.33203125" style="51"/>
    <col min="12793" max="12793" width="22" style="51" customWidth="1"/>
    <col min="12794" max="12794" width="24.5" style="51" customWidth="1"/>
    <col min="12795" max="12795" width="22.5" style="51" customWidth="1"/>
    <col min="12796" max="12796" width="19.6640625" style="51" customWidth="1"/>
    <col min="12797" max="13048" width="9.33203125" style="51"/>
    <col min="13049" max="13049" width="22" style="51" customWidth="1"/>
    <col min="13050" max="13050" width="24.5" style="51" customWidth="1"/>
    <col min="13051" max="13051" width="22.5" style="51" customWidth="1"/>
    <col min="13052" max="13052" width="19.6640625" style="51" customWidth="1"/>
    <col min="13053" max="13304" width="9.33203125" style="51"/>
    <col min="13305" max="13305" width="22" style="51" customWidth="1"/>
    <col min="13306" max="13306" width="24.5" style="51" customWidth="1"/>
    <col min="13307" max="13307" width="22.5" style="51" customWidth="1"/>
    <col min="13308" max="13308" width="19.6640625" style="51" customWidth="1"/>
    <col min="13309" max="13560" width="9.33203125" style="51"/>
    <col min="13561" max="13561" width="22" style="51" customWidth="1"/>
    <col min="13562" max="13562" width="24.5" style="51" customWidth="1"/>
    <col min="13563" max="13563" width="22.5" style="51" customWidth="1"/>
    <col min="13564" max="13564" width="19.6640625" style="51" customWidth="1"/>
    <col min="13565" max="13816" width="9.33203125" style="51"/>
    <col min="13817" max="13817" width="22" style="51" customWidth="1"/>
    <col min="13818" max="13818" width="24.5" style="51" customWidth="1"/>
    <col min="13819" max="13819" width="22.5" style="51" customWidth="1"/>
    <col min="13820" max="13820" width="19.6640625" style="51" customWidth="1"/>
    <col min="13821" max="14072" width="9.33203125" style="51"/>
    <col min="14073" max="14073" width="22" style="51" customWidth="1"/>
    <col min="14074" max="14074" width="24.5" style="51" customWidth="1"/>
    <col min="14075" max="14075" width="22.5" style="51" customWidth="1"/>
    <col min="14076" max="14076" width="19.6640625" style="51" customWidth="1"/>
    <col min="14077" max="14328" width="9.33203125" style="51"/>
    <col min="14329" max="14329" width="22" style="51" customWidth="1"/>
    <col min="14330" max="14330" width="24.5" style="51" customWidth="1"/>
    <col min="14331" max="14331" width="22.5" style="51" customWidth="1"/>
    <col min="14332" max="14332" width="19.6640625" style="51" customWidth="1"/>
    <col min="14333" max="14584" width="9.33203125" style="51"/>
    <col min="14585" max="14585" width="22" style="51" customWidth="1"/>
    <col min="14586" max="14586" width="24.5" style="51" customWidth="1"/>
    <col min="14587" max="14587" width="22.5" style="51" customWidth="1"/>
    <col min="14588" max="14588" width="19.6640625" style="51" customWidth="1"/>
    <col min="14589" max="14840" width="9.33203125" style="51"/>
    <col min="14841" max="14841" width="22" style="51" customWidth="1"/>
    <col min="14842" max="14842" width="24.5" style="51" customWidth="1"/>
    <col min="14843" max="14843" width="22.5" style="51" customWidth="1"/>
    <col min="14844" max="14844" width="19.6640625" style="51" customWidth="1"/>
    <col min="14845" max="15096" width="9.33203125" style="51"/>
    <col min="15097" max="15097" width="22" style="51" customWidth="1"/>
    <col min="15098" max="15098" width="24.5" style="51" customWidth="1"/>
    <col min="15099" max="15099" width="22.5" style="51" customWidth="1"/>
    <col min="15100" max="15100" width="19.6640625" style="51" customWidth="1"/>
    <col min="15101" max="15352" width="9.33203125" style="51"/>
    <col min="15353" max="15353" width="22" style="51" customWidth="1"/>
    <col min="15354" max="15354" width="24.5" style="51" customWidth="1"/>
    <col min="15355" max="15355" width="22.5" style="51" customWidth="1"/>
    <col min="15356" max="15356" width="19.6640625" style="51" customWidth="1"/>
    <col min="15357" max="15608" width="9.33203125" style="51"/>
    <col min="15609" max="15609" width="22" style="51" customWidth="1"/>
    <col min="15610" max="15610" width="24.5" style="51" customWidth="1"/>
    <col min="15611" max="15611" width="22.5" style="51" customWidth="1"/>
    <col min="15612" max="15612" width="19.6640625" style="51" customWidth="1"/>
    <col min="15613" max="15864" width="9.33203125" style="51"/>
    <col min="15865" max="15865" width="22" style="51" customWidth="1"/>
    <col min="15866" max="15866" width="24.5" style="51" customWidth="1"/>
    <col min="15867" max="15867" width="22.5" style="51" customWidth="1"/>
    <col min="15868" max="15868" width="19.6640625" style="51" customWidth="1"/>
    <col min="15869" max="16120" width="9.33203125" style="51"/>
    <col min="16121" max="16121" width="22" style="51" customWidth="1"/>
    <col min="16122" max="16122" width="24.5" style="51" customWidth="1"/>
    <col min="16123" max="16123" width="22.5" style="51" customWidth="1"/>
    <col min="16124" max="16124" width="19.6640625" style="51" customWidth="1"/>
    <col min="16125" max="16384" width="9.33203125" style="51"/>
  </cols>
  <sheetData>
    <row r="1" spans="1:10" x14ac:dyDescent="0.2">
      <c r="A1" s="1">
        <f>'AR1'!$B$12</f>
        <v>0</v>
      </c>
      <c r="B1" s="137"/>
      <c r="C1" s="137"/>
      <c r="D1" s="137"/>
      <c r="E1" s="128" t="s">
        <v>55</v>
      </c>
    </row>
    <row r="2" spans="1:10" x14ac:dyDescent="0.2">
      <c r="A2" s="51" t="s">
        <v>192</v>
      </c>
      <c r="B2" s="137"/>
      <c r="C2" s="137"/>
      <c r="D2" s="137"/>
      <c r="E2" s="128" t="str">
        <f>"Annual Report Page "&amp;D35</f>
        <v>Annual Report Page 7</v>
      </c>
    </row>
    <row r="3" spans="1:10" x14ac:dyDescent="0.2">
      <c r="A3" s="51" t="str">
        <f>A7</f>
        <v>UTILITY SHUTOFFS / DISCONNECTS</v>
      </c>
    </row>
    <row r="4" spans="1:10" x14ac:dyDescent="0.2">
      <c r="A4" s="51" t="str">
        <f>IF('AR1'!B19="","",'AR1'!B19)</f>
        <v>12/31/20</v>
      </c>
    </row>
    <row r="5" spans="1:10" s="79" customFormat="1" x14ac:dyDescent="0.2">
      <c r="B5" s="80"/>
      <c r="C5" s="80"/>
      <c r="D5" s="80"/>
    </row>
    <row r="6" spans="1:10" ht="13.5" thickBot="1" x14ac:dyDescent="0.25"/>
    <row r="7" spans="1:10" ht="13.5" thickBot="1" x14ac:dyDescent="0.25">
      <c r="A7" s="221" t="s">
        <v>359</v>
      </c>
      <c r="B7" s="222"/>
      <c r="C7" s="222"/>
      <c r="D7" s="223"/>
    </row>
    <row r="8" spans="1:10" ht="38.25" x14ac:dyDescent="0.2">
      <c r="A8" s="132" t="s">
        <v>335</v>
      </c>
      <c r="B8" s="133" t="s">
        <v>336</v>
      </c>
      <c r="C8" s="133" t="s">
        <v>337</v>
      </c>
      <c r="D8" s="134" t="s">
        <v>38</v>
      </c>
    </row>
    <row r="9" spans="1:10" x14ac:dyDescent="0.2">
      <c r="A9" s="66" t="s">
        <v>338</v>
      </c>
      <c r="B9" s="68"/>
      <c r="C9" s="68"/>
      <c r="D9" s="68"/>
      <c r="F9" s="51" t="str">
        <f t="shared" ref="F9:H20" si="0">IF(B9&lt;&gt;"","Complete","Incomplete")</f>
        <v>Incomplete</v>
      </c>
      <c r="G9" s="51" t="str">
        <f t="shared" si="0"/>
        <v>Incomplete</v>
      </c>
      <c r="H9" s="51" t="str">
        <f t="shared" si="0"/>
        <v>Incomplete</v>
      </c>
      <c r="I9" s="54" t="str">
        <f>IF(F9="Incomplete","Incomplete",IF(G9="Incomplete","Incomplete",IF(H9="Incomplete","Incomplete","Complete")))</f>
        <v>Incomplete</v>
      </c>
    </row>
    <row r="10" spans="1:10" x14ac:dyDescent="0.2">
      <c r="A10" s="66" t="s">
        <v>339</v>
      </c>
      <c r="B10" s="68"/>
      <c r="C10" s="68"/>
      <c r="D10" s="68"/>
      <c r="F10" s="51" t="str">
        <f t="shared" si="0"/>
        <v>Incomplete</v>
      </c>
      <c r="G10" s="51" t="str">
        <f t="shared" si="0"/>
        <v>Incomplete</v>
      </c>
      <c r="H10" s="51" t="str">
        <f t="shared" si="0"/>
        <v>Incomplete</v>
      </c>
      <c r="I10" s="54" t="str">
        <f t="shared" ref="I10:I20" si="1">IF(F10="Incomplete","Incomplete",IF(G10="Incomplete","Incomplete",IF(H10="Incomplete","Incomplete","Complete")))</f>
        <v>Incomplete</v>
      </c>
    </row>
    <row r="11" spans="1:10" x14ac:dyDescent="0.2">
      <c r="A11" s="66" t="s">
        <v>340</v>
      </c>
      <c r="B11" s="68"/>
      <c r="C11" s="68"/>
      <c r="D11" s="68"/>
      <c r="F11" s="51" t="str">
        <f t="shared" si="0"/>
        <v>Incomplete</v>
      </c>
      <c r="G11" s="51" t="str">
        <f t="shared" si="0"/>
        <v>Incomplete</v>
      </c>
      <c r="H11" s="51" t="str">
        <f t="shared" si="0"/>
        <v>Incomplete</v>
      </c>
      <c r="I11" s="54" t="str">
        <f t="shared" si="1"/>
        <v>Incomplete</v>
      </c>
    </row>
    <row r="12" spans="1:10" x14ac:dyDescent="0.2">
      <c r="A12" s="66" t="s">
        <v>341</v>
      </c>
      <c r="B12" s="68"/>
      <c r="C12" s="68"/>
      <c r="D12" s="68"/>
      <c r="F12" s="51" t="str">
        <f t="shared" si="0"/>
        <v>Incomplete</v>
      </c>
      <c r="G12" s="51" t="str">
        <f t="shared" si="0"/>
        <v>Incomplete</v>
      </c>
      <c r="H12" s="51" t="str">
        <f t="shared" si="0"/>
        <v>Incomplete</v>
      </c>
      <c r="I12" s="54" t="str">
        <f t="shared" si="1"/>
        <v>Incomplete</v>
      </c>
    </row>
    <row r="13" spans="1:10" x14ac:dyDescent="0.2">
      <c r="A13" s="66" t="s">
        <v>342</v>
      </c>
      <c r="B13" s="68"/>
      <c r="C13" s="68"/>
      <c r="D13" s="68"/>
      <c r="F13" s="51" t="str">
        <f t="shared" si="0"/>
        <v>Incomplete</v>
      </c>
      <c r="G13" s="51" t="str">
        <f t="shared" si="0"/>
        <v>Incomplete</v>
      </c>
      <c r="H13" s="51" t="str">
        <f t="shared" si="0"/>
        <v>Incomplete</v>
      </c>
      <c r="I13" s="54" t="str">
        <f t="shared" si="1"/>
        <v>Incomplete</v>
      </c>
    </row>
    <row r="14" spans="1:10" x14ac:dyDescent="0.2">
      <c r="A14" s="66" t="s">
        <v>343</v>
      </c>
      <c r="B14" s="68"/>
      <c r="C14" s="68"/>
      <c r="D14" s="68"/>
      <c r="F14" s="51" t="str">
        <f t="shared" si="0"/>
        <v>Incomplete</v>
      </c>
      <c r="G14" s="51" t="str">
        <f t="shared" si="0"/>
        <v>Incomplete</v>
      </c>
      <c r="H14" s="51" t="str">
        <f t="shared" si="0"/>
        <v>Incomplete</v>
      </c>
      <c r="I14" s="54" t="str">
        <f t="shared" si="1"/>
        <v>Incomplete</v>
      </c>
      <c r="J14" s="51" t="str">
        <f>IF(I9="Incomplete","Incomplete",IF(I10="Incomplete","Incomplete",IF(I11="Incomplete","Incomplete",IF(I12="Incomplete","Incomplete",IF(I12="Incomplete","Incomplete",IF(I13="Incomplete","Incomplete",IF(I14="Incomplete","Incomplete","Complete")))))))</f>
        <v>Incomplete</v>
      </c>
    </row>
    <row r="15" spans="1:10" x14ac:dyDescent="0.2">
      <c r="A15" s="66" t="s">
        <v>344</v>
      </c>
      <c r="B15" s="68"/>
      <c r="C15" s="68"/>
      <c r="D15" s="68"/>
      <c r="F15" s="51" t="str">
        <f t="shared" si="0"/>
        <v>Incomplete</v>
      </c>
      <c r="G15" s="51" t="str">
        <f t="shared" si="0"/>
        <v>Incomplete</v>
      </c>
      <c r="H15" s="51" t="str">
        <f t="shared" si="0"/>
        <v>Incomplete</v>
      </c>
      <c r="I15" s="51" t="str">
        <f t="shared" si="1"/>
        <v>Incomplete</v>
      </c>
    </row>
    <row r="16" spans="1:10" x14ac:dyDescent="0.2">
      <c r="A16" s="66" t="s">
        <v>345</v>
      </c>
      <c r="B16" s="68"/>
      <c r="C16" s="68"/>
      <c r="D16" s="68"/>
      <c r="F16" s="51" t="str">
        <f t="shared" si="0"/>
        <v>Incomplete</v>
      </c>
      <c r="G16" s="51" t="str">
        <f t="shared" si="0"/>
        <v>Incomplete</v>
      </c>
      <c r="H16" s="51" t="str">
        <f t="shared" si="0"/>
        <v>Incomplete</v>
      </c>
      <c r="I16" s="51" t="str">
        <f t="shared" si="1"/>
        <v>Incomplete</v>
      </c>
    </row>
    <row r="17" spans="1:10" x14ac:dyDescent="0.2">
      <c r="A17" s="66" t="s">
        <v>346</v>
      </c>
      <c r="B17" s="68"/>
      <c r="C17" s="68"/>
      <c r="D17" s="68"/>
      <c r="F17" s="51" t="str">
        <f t="shared" si="0"/>
        <v>Incomplete</v>
      </c>
      <c r="G17" s="51" t="str">
        <f t="shared" si="0"/>
        <v>Incomplete</v>
      </c>
      <c r="H17" s="51" t="str">
        <f t="shared" si="0"/>
        <v>Incomplete</v>
      </c>
      <c r="I17" s="51" t="str">
        <f t="shared" si="1"/>
        <v>Incomplete</v>
      </c>
    </row>
    <row r="18" spans="1:10" x14ac:dyDescent="0.2">
      <c r="A18" s="66" t="s">
        <v>347</v>
      </c>
      <c r="B18" s="68"/>
      <c r="C18" s="68"/>
      <c r="D18" s="68"/>
      <c r="F18" s="51" t="str">
        <f t="shared" si="0"/>
        <v>Incomplete</v>
      </c>
      <c r="G18" s="51" t="str">
        <f t="shared" si="0"/>
        <v>Incomplete</v>
      </c>
      <c r="H18" s="51" t="str">
        <f t="shared" si="0"/>
        <v>Incomplete</v>
      </c>
      <c r="I18" s="51" t="str">
        <f t="shared" si="1"/>
        <v>Incomplete</v>
      </c>
    </row>
    <row r="19" spans="1:10" x14ac:dyDescent="0.2">
      <c r="A19" s="66" t="s">
        <v>348</v>
      </c>
      <c r="B19" s="68"/>
      <c r="C19" s="68"/>
      <c r="D19" s="68"/>
      <c r="F19" s="51" t="str">
        <f t="shared" si="0"/>
        <v>Incomplete</v>
      </c>
      <c r="G19" s="51" t="str">
        <f t="shared" si="0"/>
        <v>Incomplete</v>
      </c>
      <c r="H19" s="51" t="str">
        <f t="shared" si="0"/>
        <v>Incomplete</v>
      </c>
      <c r="I19" s="51" t="str">
        <f t="shared" si="1"/>
        <v>Incomplete</v>
      </c>
    </row>
    <row r="20" spans="1:10" x14ac:dyDescent="0.2">
      <c r="A20" s="66" t="s">
        <v>349</v>
      </c>
      <c r="B20" s="68"/>
      <c r="C20" s="68"/>
      <c r="D20" s="68"/>
      <c r="F20" s="51" t="str">
        <f t="shared" si="0"/>
        <v>Incomplete</v>
      </c>
      <c r="G20" s="51" t="str">
        <f t="shared" si="0"/>
        <v>Incomplete</v>
      </c>
      <c r="H20" s="51" t="str">
        <f t="shared" si="0"/>
        <v>Incomplete</v>
      </c>
      <c r="I20" s="51" t="str">
        <f t="shared" si="1"/>
        <v>Incomplete</v>
      </c>
      <c r="J20" s="51" t="str">
        <f>IF(I15="Incomplete","Incomplete",IF(I16="Incomplete","Incomplete",IF(I17="Incomplete","Incomplete",IF(I18="Incomplete","Incomplete",IF(I18="Incomplete","Incomplete",IF(I19="Incomplete","Incomplete",IF(I20="Incomplete","Incomplete","Complete")))))))</f>
        <v>Incomplete</v>
      </c>
    </row>
    <row r="21" spans="1:10" x14ac:dyDescent="0.2">
      <c r="A21" s="81" t="s">
        <v>8</v>
      </c>
      <c r="B21" s="135">
        <f>SUM(B9:B20)</f>
        <v>0</v>
      </c>
      <c r="C21" s="135">
        <f t="shared" ref="C21:D21" si="2">SUM(C9:C20)</f>
        <v>0</v>
      </c>
      <c r="D21" s="135">
        <f t="shared" si="2"/>
        <v>0</v>
      </c>
    </row>
    <row r="22" spans="1:10" ht="18" customHeight="1" x14ac:dyDescent="0.2"/>
    <row r="23" spans="1:10" x14ac:dyDescent="0.2">
      <c r="A23" s="76" t="s">
        <v>350</v>
      </c>
      <c r="B23" s="196"/>
      <c r="C23" s="198"/>
      <c r="D23" s="199"/>
      <c r="J23" s="51" t="str">
        <f>IF(B23&lt;&gt;"","Complete","Incomplete")</f>
        <v>Incomplete</v>
      </c>
    </row>
    <row r="24" spans="1:10" x14ac:dyDescent="0.2">
      <c r="B24" s="200"/>
      <c r="C24" s="197"/>
      <c r="D24" s="201"/>
      <c r="J24" s="51" t="str">
        <f>IF(J14="Incomplete","Incomplete",IF(J20="Incomplete","Incomplete",IF(J23="Incomplete","Incomplete","Complete")))</f>
        <v>Incomplete</v>
      </c>
    </row>
    <row r="25" spans="1:10" x14ac:dyDescent="0.2">
      <c r="B25" s="200"/>
      <c r="C25" s="197"/>
      <c r="D25" s="201"/>
    </row>
    <row r="26" spans="1:10" x14ac:dyDescent="0.2">
      <c r="B26" s="200"/>
      <c r="C26" s="197"/>
      <c r="D26" s="201"/>
    </row>
    <row r="27" spans="1:10" x14ac:dyDescent="0.2">
      <c r="B27" s="202"/>
      <c r="C27" s="203"/>
      <c r="D27" s="204"/>
    </row>
    <row r="28" spans="1:10" x14ac:dyDescent="0.2">
      <c r="B28" s="136"/>
      <c r="C28" s="136"/>
      <c r="D28" s="136"/>
    </row>
    <row r="29" spans="1:10" x14ac:dyDescent="0.2">
      <c r="B29" s="136"/>
      <c r="C29" s="136"/>
      <c r="D29" s="136"/>
    </row>
    <row r="30" spans="1:10" ht="15" customHeight="1" x14ac:dyDescent="0.2">
      <c r="A30" s="257" t="s">
        <v>351</v>
      </c>
      <c r="B30" s="258"/>
      <c r="C30" s="258"/>
      <c r="D30" s="259"/>
    </row>
    <row r="31" spans="1:10" x14ac:dyDescent="0.2">
      <c r="A31" s="263"/>
      <c r="B31" s="264"/>
      <c r="C31" s="264"/>
      <c r="D31" s="265"/>
    </row>
    <row r="32" spans="1:10" x14ac:dyDescent="0.2">
      <c r="A32" s="82"/>
      <c r="B32" s="82"/>
      <c r="C32" s="82"/>
      <c r="D32" s="82"/>
    </row>
    <row r="34" spans="4:4" x14ac:dyDescent="0.2">
      <c r="D34" s="77" t="str">
        <f>"Page "&amp;D35</f>
        <v>Page 7</v>
      </c>
    </row>
    <row r="35" spans="4:4" x14ac:dyDescent="0.2">
      <c r="D35" s="93">
        <f>'AR5'!I66+1</f>
        <v>7</v>
      </c>
    </row>
  </sheetData>
  <sheetProtection algorithmName="SHA-512" hashValue="sJjjmvmgsKAAgEAVgCwfyOQoqAYhaT56g8rBXLyUJQoEDKt8sYI/pLLrpPFxc+FY9reYx4omE05eeMOQkm0o8g==" saltValue="1thgqMOz67ptEW7K+qtVhQ==" spinCount="100000" sheet="1" objects="1" scenarios="1"/>
  <mergeCells count="3">
    <mergeCell ref="A7:D7"/>
    <mergeCell ref="B23:D27"/>
    <mergeCell ref="A30:D31"/>
  </mergeCells>
  <conditionalFormatting sqref="B9:D20">
    <cfRule type="cellIs" dxfId="4" priority="6" operator="equal">
      <formula>ISBLANK(a)</formula>
    </cfRule>
  </conditionalFormatting>
  <conditionalFormatting sqref="C9:C20">
    <cfRule type="cellIs" dxfId="3" priority="5" operator="equal">
      <formula>ISBLANK(a)</formula>
    </cfRule>
  </conditionalFormatting>
  <conditionalFormatting sqref="D9:D20">
    <cfRule type="cellIs" dxfId="2" priority="4" operator="equal">
      <formula>ISBLANK(a)</formula>
    </cfRule>
  </conditionalFormatting>
  <conditionalFormatting sqref="B23">
    <cfRule type="cellIs" dxfId="1" priority="3" operator="equal">
      <formula>ISBLANK(a)</formula>
    </cfRule>
  </conditionalFormatting>
  <printOptions horizontalCentered="1" verticalCentered="1"/>
  <pageMargins left="0.2" right="0.2" top="0.25" bottom="0.2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AR TOC</vt:lpstr>
      <vt:lpstr>AR1</vt:lpstr>
      <vt:lpstr>AR2</vt:lpstr>
      <vt:lpstr>AR2-2</vt:lpstr>
      <vt:lpstr>AR3</vt:lpstr>
      <vt:lpstr>AR4</vt:lpstr>
      <vt:lpstr>AR5</vt:lpstr>
      <vt:lpstr>AR6-2</vt:lpstr>
      <vt:lpstr>AR6</vt:lpstr>
      <vt:lpstr>Drop down lists</vt:lpstr>
      <vt:lpstr>AR_Page1</vt:lpstr>
      <vt:lpstr>'AR6'!AR_Page12</vt:lpstr>
      <vt:lpstr>AR_Page13</vt:lpstr>
      <vt:lpstr>AR_Page16</vt:lpstr>
      <vt:lpstr>AR_Page2</vt:lpstr>
      <vt:lpstr>AR3_ServcStats</vt:lpstr>
      <vt:lpstr>AR5_Phone</vt:lpstr>
      <vt:lpstr>CustomerClass</vt:lpstr>
      <vt:lpstr>'AR TOC'!Print_Area</vt:lpstr>
      <vt:lpstr>'AR1'!Print_Area</vt:lpstr>
      <vt:lpstr>'AR2'!Print_Area</vt:lpstr>
      <vt:lpstr>'AR2-2'!Print_Area</vt:lpstr>
      <vt:lpstr>'AR3'!Print_Area</vt:lpstr>
      <vt:lpstr>'AR4'!Print_Area</vt:lpstr>
      <vt:lpstr>'AR5'!Print_Area</vt:lpstr>
      <vt:lpstr>'AR6'!Print_Area</vt:lpstr>
      <vt:lpstr>Supp_Info</vt:lpstr>
      <vt:lpstr>TOC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Briton Baxter</dc:creator>
  <cp:lastModifiedBy>Briton Baxter</cp:lastModifiedBy>
  <cp:lastPrinted>2017-12-12T18:14:39Z</cp:lastPrinted>
  <dcterms:created xsi:type="dcterms:W3CDTF">2016-07-29T22:33:54Z</dcterms:created>
  <dcterms:modified xsi:type="dcterms:W3CDTF">2021-02-09T17:32:28Z</dcterms:modified>
</cp:coreProperties>
</file>